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lo.ferrarese\Documents\lezioni\IX semestre\"/>
    </mc:Choice>
  </mc:AlternateContent>
  <bookViews>
    <workbookView xWindow="0" yWindow="0" windowWidth="19368" windowHeight="8808"/>
  </bookViews>
  <sheets>
    <sheet name="tirocinio ipotesi 7" sheetId="12" r:id="rId1"/>
    <sheet name="area medica" sheetId="13" r:id="rId2"/>
    <sheet name="area chirurgica" sheetId="14" r:id="rId3"/>
  </sheets>
  <definedNames>
    <definedName name="_xlnm._FilterDatabase" localSheetId="1" hidden="1">'area medica'!$A$1:$N$45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6" i="14" l="1"/>
  <c r="J15" i="14"/>
  <c r="I32" i="13"/>
  <c r="I33" i="13"/>
  <c r="D45" i="13"/>
  <c r="J15" i="13"/>
  <c r="R34" i="12" l="1"/>
  <c r="AA37" i="12" l="1"/>
  <c r="AD37" i="12"/>
  <c r="K37" i="12"/>
  <c r="H37" i="12"/>
  <c r="C37" i="12"/>
  <c r="AA34" i="12"/>
  <c r="X34" i="12"/>
  <c r="L34" i="12"/>
  <c r="H34" i="12"/>
  <c r="E34" i="12"/>
  <c r="C34" i="12"/>
</calcChain>
</file>

<file path=xl/sharedStrings.xml><?xml version="1.0" encoding="utf-8"?>
<sst xmlns="http://schemas.openxmlformats.org/spreadsheetml/2006/main" count="414" uniqueCount="260">
  <si>
    <t>28/09 - 2/10</t>
  </si>
  <si>
    <t>05/10 - 09/10</t>
  </si>
  <si>
    <t>12/10 - 16/10</t>
  </si>
  <si>
    <t>19/10 - 23/10</t>
  </si>
  <si>
    <t>26/10 - 30/10</t>
  </si>
  <si>
    <t>02/11 - 06/11</t>
  </si>
  <si>
    <t>09/11 - 13/11</t>
  </si>
  <si>
    <t>16/11 - 20/11</t>
  </si>
  <si>
    <t>23/11 - 27/11</t>
  </si>
  <si>
    <t>30/11 - 04/12</t>
  </si>
  <si>
    <t>07/12 - 11/12</t>
  </si>
  <si>
    <t>14/12 - 18/12</t>
  </si>
  <si>
    <t>21/12 - 24/12</t>
  </si>
  <si>
    <t>04/1 - 08/1</t>
  </si>
  <si>
    <t>11/1 - 15/1</t>
  </si>
  <si>
    <t>18/1 - 22/1</t>
  </si>
  <si>
    <t>25/01 - 29/1</t>
  </si>
  <si>
    <t>MARZO</t>
  </si>
  <si>
    <t>APRILE</t>
  </si>
  <si>
    <t>MAGGIO</t>
  </si>
  <si>
    <t>FEBBRAIO</t>
  </si>
  <si>
    <t>B = 50 stud</t>
  </si>
  <si>
    <t>C = 50 stud</t>
  </si>
  <si>
    <t>3 esercitazioni AP</t>
  </si>
  <si>
    <t>tirocinio DIM 1 sett</t>
  </si>
  <si>
    <t>da aggiungere</t>
  </si>
  <si>
    <t>1/2-5/2</t>
  </si>
  <si>
    <t>8/2-12/2</t>
  </si>
  <si>
    <t>15/2-19/2</t>
  </si>
  <si>
    <t>22/2-26/2</t>
  </si>
  <si>
    <t>1/3-5/3</t>
  </si>
  <si>
    <t>8/3-12/3</t>
  </si>
  <si>
    <t>15/3-19/3</t>
  </si>
  <si>
    <t>22/3-26/3</t>
  </si>
  <si>
    <t>29/3-1/4</t>
  </si>
  <si>
    <t>A57</t>
  </si>
  <si>
    <t>B57</t>
  </si>
  <si>
    <t>61+50</t>
  </si>
  <si>
    <t>A = 48 stud</t>
  </si>
  <si>
    <t>A = 61stud</t>
  </si>
  <si>
    <t>B = 61 stud</t>
  </si>
  <si>
    <t>A =57 stud</t>
  </si>
  <si>
    <t>B = 57 stud</t>
  </si>
  <si>
    <t>OTTOBRE</t>
  </si>
  <si>
    <t>NOVEMBRE</t>
  </si>
  <si>
    <t>DICEMBRE</t>
  </si>
  <si>
    <t>GENNAIO</t>
  </si>
  <si>
    <t>12/4-16/4</t>
  </si>
  <si>
    <t>19/4-23/4</t>
  </si>
  <si>
    <t>26/4-30/4</t>
  </si>
  <si>
    <t>5/4-9/4</t>
  </si>
  <si>
    <t>3/5-7/5</t>
  </si>
  <si>
    <t>10/5-14/5</t>
  </si>
  <si>
    <t>17/5-21/5</t>
  </si>
  <si>
    <t>24/4-28/5</t>
  </si>
  <si>
    <t>31/5-4/6</t>
  </si>
  <si>
    <t>MESE</t>
  </si>
  <si>
    <t>57+50</t>
  </si>
  <si>
    <t>61+48</t>
  </si>
  <si>
    <t>A 61</t>
  </si>
  <si>
    <t>A 57</t>
  </si>
  <si>
    <t xml:space="preserve"> B 61</t>
  </si>
  <si>
    <t>B 57</t>
  </si>
  <si>
    <t>A = 44 stud</t>
  </si>
  <si>
    <t>B = 44 stud</t>
  </si>
  <si>
    <t>C = 44 stud</t>
  </si>
  <si>
    <t>63+48</t>
  </si>
  <si>
    <t>61+57</t>
  </si>
  <si>
    <t>A 48</t>
  </si>
  <si>
    <t>B 50</t>
  </si>
  <si>
    <t>C 50</t>
  </si>
  <si>
    <t>44+50</t>
  </si>
  <si>
    <t>A. 61</t>
  </si>
  <si>
    <t>20+50</t>
  </si>
  <si>
    <t>57+48</t>
  </si>
  <si>
    <t>A3 A4 Lab</t>
  </si>
  <si>
    <t>B3 B4 Lab</t>
  </si>
  <si>
    <t>B5 B6 Lab</t>
  </si>
  <si>
    <t>B7 B8 Laab</t>
  </si>
  <si>
    <t>B9 B10 La b</t>
  </si>
  <si>
    <t>A5 A6 Lab</t>
  </si>
  <si>
    <t>A7 A8 Lab</t>
  </si>
  <si>
    <t>A9 A10 Lab</t>
  </si>
  <si>
    <t>B1 MMG 29</t>
  </si>
  <si>
    <t>B2 MMG 29</t>
  </si>
  <si>
    <t>A1 MMG</t>
  </si>
  <si>
    <t>A2 MMG. 29</t>
  </si>
  <si>
    <t xml:space="preserve">A1 A Lab -5 5 </t>
  </si>
  <si>
    <t>B1 B2 Lab 5 5</t>
  </si>
  <si>
    <t>SETTIMANE-&gt;</t>
  </si>
  <si>
    <t>ginecologia</t>
  </si>
  <si>
    <t>pediatria</t>
  </si>
  <si>
    <t>(recupero 3 anno n 63)--&gt;4</t>
  </si>
  <si>
    <t>(recupero 4 anno n 20)--&gt;5</t>
  </si>
  <si>
    <t>III n.122</t>
  </si>
  <si>
    <t>IV n.114</t>
  </si>
  <si>
    <t>V n.144</t>
  </si>
  <si>
    <t>VI n.148</t>
  </si>
  <si>
    <t>ORL</t>
  </si>
  <si>
    <t>A3 ORL 11</t>
  </si>
  <si>
    <t>A4 ORL 11</t>
  </si>
  <si>
    <t>A3 OC 11</t>
  </si>
  <si>
    <t>A4 OC 11</t>
  </si>
  <si>
    <t>A2 OC 11</t>
  </si>
  <si>
    <t>A1 OC 11</t>
  </si>
  <si>
    <t>A1 ORL 11</t>
  </si>
  <si>
    <t>A2 ORL 11</t>
  </si>
  <si>
    <t>B1 ORL 11</t>
  </si>
  <si>
    <t>B2 OC 11</t>
  </si>
  <si>
    <t>B1 OC 11</t>
  </si>
  <si>
    <t>B2 ORL 11</t>
  </si>
  <si>
    <t>B3  ORL 11</t>
  </si>
  <si>
    <t>B4 OC 11</t>
  </si>
  <si>
    <t>B4 ORL 11</t>
  </si>
  <si>
    <t>C1 ORL 11</t>
  </si>
  <si>
    <t>C2 OC 11</t>
  </si>
  <si>
    <t>C3 OC 11</t>
  </si>
  <si>
    <t>C1 OC 11</t>
  </si>
  <si>
    <t>A1 PS CL m 11</t>
  </si>
  <si>
    <t>B1 PS CL m 11</t>
  </si>
  <si>
    <t>B3 PS CL m 11</t>
  </si>
  <si>
    <t>C1 PS CL m 11</t>
  </si>
  <si>
    <t>B4 PS CL p 11</t>
  </si>
  <si>
    <t>B2 PS CL p 11</t>
  </si>
  <si>
    <t>C3 ORL 11</t>
  </si>
  <si>
    <t>C4 ORL 11</t>
  </si>
  <si>
    <t>A1 NEUROr 11</t>
  </si>
  <si>
    <t>A1 NEUROa 11</t>
  </si>
  <si>
    <t>A2 NEUROa 11</t>
  </si>
  <si>
    <t>A2 NEUROr 11</t>
  </si>
  <si>
    <t>A3 NEUROr 11</t>
  </si>
  <si>
    <t>A4 NEUROa 11</t>
  </si>
  <si>
    <t>A3 NEUROa 11</t>
  </si>
  <si>
    <t>A4 NEUROr 11</t>
  </si>
  <si>
    <t>B1 NEUROr 11</t>
  </si>
  <si>
    <t>B2 NEUROa 11</t>
  </si>
  <si>
    <t>B1 NEUROa 11</t>
  </si>
  <si>
    <t>B2 NEUROr 11</t>
  </si>
  <si>
    <t>B3NEUROr 11</t>
  </si>
  <si>
    <t>B4 NEUROa 11</t>
  </si>
  <si>
    <t>B3 NEUROa 11</t>
  </si>
  <si>
    <t>B4 NEUROr 11</t>
  </si>
  <si>
    <t>C1  NEUROr 11</t>
  </si>
  <si>
    <t>C2 NEUROa 11</t>
  </si>
  <si>
    <t>C1 NEUROa 11</t>
  </si>
  <si>
    <t>C3 NEUROa 11</t>
  </si>
  <si>
    <t>C2 NEUROr 11</t>
  </si>
  <si>
    <t>C3 NEUROr 11</t>
  </si>
  <si>
    <t>C4 NEUROa 11</t>
  </si>
  <si>
    <t>C4 NEUROr 11</t>
  </si>
  <si>
    <t>A 1-4 44</t>
  </si>
  <si>
    <t>A1-2 PSICH 22</t>
  </si>
  <si>
    <t>B1-4 44</t>
  </si>
  <si>
    <t>C1-4 44</t>
  </si>
  <si>
    <t>A3-4 PSICH 22</t>
  </si>
  <si>
    <t>B1-2 PSICH 22</t>
  </si>
  <si>
    <t>B3-4 PSICH 22</t>
  </si>
  <si>
    <t>C1-2 PSICH 22</t>
  </si>
  <si>
    <t>C3-4 PSICH 22</t>
  </si>
  <si>
    <t>C1-2 ORT 22</t>
  </si>
  <si>
    <t>C3-4 ORT 22</t>
  </si>
  <si>
    <t>A2 PS CL p 11</t>
  </si>
  <si>
    <t>C2ORL 11</t>
  </si>
  <si>
    <t>B3 OC 11</t>
  </si>
  <si>
    <t>C3 PS CL m 11</t>
  </si>
  <si>
    <t>C4 PS CL p 11</t>
  </si>
  <si>
    <t>C2 PS CL p 11</t>
  </si>
  <si>
    <t>C4 OC 11</t>
  </si>
  <si>
    <t>A3-42 ORT 22</t>
  </si>
  <si>
    <t>A1-2 ORT 22</t>
  </si>
  <si>
    <t>A3 PS CL m 11</t>
  </si>
  <si>
    <t>A4 PS CL p11</t>
  </si>
  <si>
    <t>B1 ORT 22</t>
  </si>
  <si>
    <t>B3-4 ORT 22</t>
  </si>
  <si>
    <t>57 + 44</t>
  </si>
  <si>
    <t>A.A. 2019/20</t>
  </si>
  <si>
    <t>TIROCINIO CURRICULARE E TPV/TPL</t>
  </si>
  <si>
    <t>AREA MEDICA</t>
  </si>
  <si>
    <t>N studenti</t>
  </si>
  <si>
    <t>Anno corso</t>
  </si>
  <si>
    <t>AO SAN GERARDO</t>
  </si>
  <si>
    <t>Monza</t>
  </si>
  <si>
    <t>Medicina Interna</t>
  </si>
  <si>
    <t>V/VI</t>
  </si>
  <si>
    <t>Niguarda</t>
  </si>
  <si>
    <t>10VI e 5IV</t>
  </si>
  <si>
    <t>Geriatria</t>
  </si>
  <si>
    <t>Cardiologia 2</t>
  </si>
  <si>
    <t>III/IV</t>
  </si>
  <si>
    <t>Cardiologia</t>
  </si>
  <si>
    <t>Cardiologia 4</t>
  </si>
  <si>
    <t>Pneumologia</t>
  </si>
  <si>
    <t>Malattie infettive</t>
  </si>
  <si>
    <t>5 VI e 2 IV</t>
  </si>
  <si>
    <t>Gastroenterologia</t>
  </si>
  <si>
    <t>Medicina d'urgenza</t>
  </si>
  <si>
    <t>VI</t>
  </si>
  <si>
    <t>Nefrologia</t>
  </si>
  <si>
    <t>Clincihe Zucchi</t>
  </si>
  <si>
    <t>Malattie Infettive</t>
  </si>
  <si>
    <t>Endocrinologia</t>
  </si>
  <si>
    <t>Oncologia</t>
  </si>
  <si>
    <t>Gastroeneterologia</t>
  </si>
  <si>
    <t>Ematologia</t>
  </si>
  <si>
    <t>Desio</t>
  </si>
  <si>
    <t>Nefrologia e Dialisi</t>
  </si>
  <si>
    <t>Auxologico</t>
  </si>
  <si>
    <t>ASST MILANO NORD</t>
  </si>
  <si>
    <t>Bassini</t>
  </si>
  <si>
    <t>Sesto</t>
  </si>
  <si>
    <t>Oncologia medica?</t>
  </si>
  <si>
    <t>AO VIMERCATE</t>
  </si>
  <si>
    <t>Vimercate</t>
  </si>
  <si>
    <t>Carate</t>
  </si>
  <si>
    <t>AO LECCO</t>
  </si>
  <si>
    <t>Lecco</t>
  </si>
  <si>
    <t>Merate</t>
  </si>
  <si>
    <t>ASST Rhodense</t>
  </si>
  <si>
    <t>Garbagnate</t>
  </si>
  <si>
    <t>Medicina Generale</t>
  </si>
  <si>
    <t>Rho</t>
  </si>
  <si>
    <t>Medicina generale</t>
  </si>
  <si>
    <t>Oncologia e ematologia</t>
  </si>
  <si>
    <t>Hospice/cure palliatove</t>
  </si>
  <si>
    <t>inclusi 6 lecco/merate</t>
  </si>
  <si>
    <t>a.a. 2019/20</t>
  </si>
  <si>
    <t xml:space="preserve"> 2019/20</t>
  </si>
  <si>
    <t>AREA CHIRURGICA</t>
  </si>
  <si>
    <t>anno corso</t>
  </si>
  <si>
    <t>Ch generale</t>
  </si>
  <si>
    <t>Ch generale e Trapianti</t>
  </si>
  <si>
    <t>Ch generale oncologica</t>
  </si>
  <si>
    <t>Cardior Ch</t>
  </si>
  <si>
    <t>Ortopedia</t>
  </si>
  <si>
    <t>Ch vascolare</t>
  </si>
  <si>
    <t>Ch toracica</t>
  </si>
  <si>
    <t>Cardio ch</t>
  </si>
  <si>
    <t>IV</t>
  </si>
  <si>
    <t>Senologia</t>
  </si>
  <si>
    <t>Ch Toracica</t>
  </si>
  <si>
    <t>Maxillo</t>
  </si>
  <si>
    <t>Ch Vascolare</t>
  </si>
  <si>
    <t>Cliniche Zucchi</t>
  </si>
  <si>
    <t>Ch plastica</t>
  </si>
  <si>
    <t>Ch parete addominale</t>
  </si>
  <si>
    <t>Neuro</t>
  </si>
  <si>
    <t xml:space="preserve">Urologia </t>
  </si>
  <si>
    <t>Oculistica</t>
  </si>
  <si>
    <t>III</t>
  </si>
  <si>
    <t xml:space="preserve">Oculistica </t>
  </si>
  <si>
    <t>Ginecologia</t>
  </si>
  <si>
    <t>Chirurgia Vascolare</t>
  </si>
  <si>
    <t>Senologia?</t>
  </si>
  <si>
    <t>Ginecologia (DaySurgery)</t>
  </si>
  <si>
    <t xml:space="preserve">Ostetricia Ginecologia </t>
  </si>
  <si>
    <t xml:space="preserve">Ch generale </t>
  </si>
  <si>
    <t>Ch della mano</t>
  </si>
  <si>
    <t>III IV</t>
  </si>
  <si>
    <t>Chirugia Vascolare</t>
  </si>
  <si>
    <t>ginecologia e ostetricia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</si>
</sst>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indexed="54"/>
      <name val="Calibri (Corpo)"/>
    </font>
    <font>
      <b/>
      <sz val="14"/>
      <color indexed="9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Calibri"/>
      <family val="2"/>
    </font>
    <font>
      <sz val="18"/>
      <name val="Arial"/>
      <family val="2"/>
    </font>
    <font>
      <sz val="11"/>
      <color indexed="10"/>
      <name val="Helvetica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Helvetica"/>
      <family val="2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b/>
      <sz val="12"/>
      <color indexed="54"/>
      <name val="Arial"/>
      <family val="2"/>
    </font>
    <font>
      <b/>
      <sz val="1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8DD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/>
      <top style="thick">
        <color indexed="9"/>
      </top>
      <bottom style="medium">
        <color indexed="9"/>
      </bottom>
      <diagonal/>
    </border>
    <border>
      <left/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0" fillId="0" borderId="0" xfId="0" applyFill="1"/>
    <xf numFmtId="0" fontId="0" fillId="5" borderId="0" xfId="0" applyFill="1"/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Border="1"/>
    <xf numFmtId="0" fontId="0" fillId="6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8" borderId="12" xfId="0" applyFill="1" applyBorder="1" applyAlignment="1"/>
    <xf numFmtId="0" fontId="0" fillId="8" borderId="13" xfId="0" applyFill="1" applyBorder="1" applyAlignment="1"/>
    <xf numFmtId="14" fontId="0" fillId="0" borderId="3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6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4" xfId="0" applyBorder="1"/>
    <xf numFmtId="0" fontId="0" fillId="0" borderId="16" xfId="0" applyBorder="1"/>
    <xf numFmtId="0" fontId="0" fillId="0" borderId="17" xfId="0" applyFill="1" applyBorder="1"/>
    <xf numFmtId="0" fontId="0" fillId="0" borderId="17" xfId="0" applyBorder="1"/>
    <xf numFmtId="0" fontId="0" fillId="2" borderId="17" xfId="0" applyFill="1" applyBorder="1"/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1" borderId="3" xfId="0" applyFill="1" applyBorder="1" applyAlignment="1">
      <alignment horizontal="center" vertical="center"/>
    </xf>
    <xf numFmtId="0" fontId="0" fillId="13" borderId="3" xfId="0" applyFill="1" applyBorder="1" applyAlignment="1">
      <alignment vertical="center"/>
    </xf>
    <xf numFmtId="0" fontId="0" fillId="13" borderId="3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11" borderId="11" xfId="0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9" xfId="0" applyFill="1" applyBorder="1" applyAlignment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15" borderId="3" xfId="0" applyFill="1" applyBorder="1" applyAlignment="1">
      <alignment horizontal="center"/>
    </xf>
    <xf numFmtId="0" fontId="0" fillId="0" borderId="17" xfId="0" applyFill="1" applyBorder="1" applyAlignme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16" borderId="19" xfId="0" applyFont="1" applyFill="1" applyBorder="1" applyAlignment="1">
      <alignment horizontal="left" vertical="center" wrapText="1" readingOrder="1"/>
    </xf>
    <xf numFmtId="0" fontId="6" fillId="17" borderId="21" xfId="0" applyFont="1" applyFill="1" applyBorder="1" applyAlignment="1">
      <alignment horizontal="left" vertical="center" wrapText="1" readingOrder="1"/>
    </xf>
    <xf numFmtId="0" fontId="8" fillId="17" borderId="21" xfId="0" applyFont="1" applyFill="1" applyBorder="1" applyAlignment="1">
      <alignment horizontal="left" vertical="center" wrapText="1" readingOrder="1"/>
    </xf>
    <xf numFmtId="0" fontId="6" fillId="17" borderId="23" xfId="0" applyFont="1" applyFill="1" applyBorder="1" applyAlignment="1">
      <alignment horizontal="left" vertical="center" wrapText="1" readingOrder="1"/>
    </xf>
    <xf numFmtId="0" fontId="6" fillId="17" borderId="24" xfId="0" applyFont="1" applyFill="1" applyBorder="1" applyAlignment="1">
      <alignment horizontal="left" vertical="center" wrapText="1"/>
    </xf>
    <xf numFmtId="0" fontId="10" fillId="17" borderId="24" xfId="0" applyFont="1" applyFill="1" applyBorder="1" applyAlignment="1">
      <alignment horizontal="left" vertical="center" wrapText="1"/>
    </xf>
    <xf numFmtId="0" fontId="6" fillId="17" borderId="26" xfId="0" applyFont="1" applyFill="1" applyBorder="1" applyAlignment="1">
      <alignment horizontal="left" vertical="center" wrapText="1"/>
    </xf>
    <xf numFmtId="0" fontId="8" fillId="17" borderId="24" xfId="0" applyFont="1" applyFill="1" applyBorder="1" applyAlignment="1">
      <alignment horizontal="left" vertical="center" wrapText="1" readingOrder="1"/>
    </xf>
    <xf numFmtId="0" fontId="6" fillId="17" borderId="24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7" borderId="22" xfId="0" applyFont="1" applyFill="1" applyBorder="1" applyAlignment="1">
      <alignment horizontal="left" vertical="center" wrapText="1" readingOrder="1"/>
    </xf>
    <xf numFmtId="0" fontId="15" fillId="7" borderId="25" xfId="0" applyFont="1" applyFill="1" applyBorder="1" applyAlignment="1">
      <alignment horizontal="left" vertical="center" wrapText="1" readingOrder="1"/>
    </xf>
    <xf numFmtId="0" fontId="16" fillId="7" borderId="25" xfId="0" applyFont="1" applyFill="1" applyBorder="1" applyAlignment="1">
      <alignment horizontal="left" vertical="center" wrapText="1" readingOrder="1"/>
    </xf>
    <xf numFmtId="0" fontId="15" fillId="18" borderId="25" xfId="0" applyFont="1" applyFill="1" applyBorder="1" applyAlignment="1">
      <alignment horizontal="left" vertical="center" wrapText="1" readingOrder="1"/>
    </xf>
    <xf numFmtId="0" fontId="16" fillId="18" borderId="25" xfId="0" applyFont="1" applyFill="1" applyBorder="1" applyAlignment="1">
      <alignment horizontal="left" vertical="center" wrapText="1" readingOrder="1"/>
    </xf>
    <xf numFmtId="0" fontId="15" fillId="19" borderId="25" xfId="0" applyFont="1" applyFill="1" applyBorder="1" applyAlignment="1">
      <alignment horizontal="left" vertical="center" wrapText="1" readingOrder="1"/>
    </xf>
    <xf numFmtId="0" fontId="15" fillId="11" borderId="25" xfId="0" applyFont="1" applyFill="1" applyBorder="1" applyAlignment="1">
      <alignment horizontal="left" vertical="center" wrapText="1" readingOrder="1"/>
    </xf>
    <xf numFmtId="0" fontId="15" fillId="11" borderId="25" xfId="0" applyFont="1" applyFill="1" applyBorder="1" applyAlignment="1">
      <alignment horizontal="left" vertical="center" wrapText="1"/>
    </xf>
    <xf numFmtId="0" fontId="15" fillId="20" borderId="25" xfId="0" applyFont="1" applyFill="1" applyBorder="1" applyAlignment="1">
      <alignment horizontal="left" vertical="center" wrapText="1" readingOrder="1"/>
    </xf>
    <xf numFmtId="2" fontId="0" fillId="0" borderId="0" xfId="0" applyNumberFormat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/>
    <xf numFmtId="2" fontId="11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9" fillId="0" borderId="0" xfId="0" applyFont="1"/>
    <xf numFmtId="0" fontId="8" fillId="0" borderId="0" xfId="0" applyFont="1"/>
    <xf numFmtId="0" fontId="8" fillId="17" borderId="27" xfId="0" applyFont="1" applyFill="1" applyBorder="1" applyAlignment="1">
      <alignment horizontal="left" vertical="center" wrapText="1" indent="1" readingOrder="1"/>
    </xf>
    <xf numFmtId="0" fontId="8" fillId="17" borderId="21" xfId="0" applyFont="1" applyFill="1" applyBorder="1" applyAlignment="1">
      <alignment horizontal="left" vertical="center" wrapText="1" indent="1" readingOrder="1"/>
    </xf>
    <xf numFmtId="0" fontId="9" fillId="3" borderId="21" xfId="0" applyFont="1" applyFill="1" applyBorder="1" applyAlignment="1">
      <alignment horizontal="left" wrapText="1" readingOrder="1"/>
    </xf>
    <xf numFmtId="0" fontId="9" fillId="17" borderId="24" xfId="0" applyFont="1" applyFill="1" applyBorder="1" applyAlignment="1">
      <alignment horizontal="left" vertical="center" wrapText="1" indent="1"/>
    </xf>
    <xf numFmtId="0" fontId="8" fillId="17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wrapText="1" readingOrder="1"/>
    </xf>
    <xf numFmtId="0" fontId="17" fillId="17" borderId="24" xfId="0" applyFont="1" applyFill="1" applyBorder="1" applyAlignment="1">
      <alignment horizontal="left" vertical="center" wrapText="1" indent="1"/>
    </xf>
    <xf numFmtId="0" fontId="18" fillId="17" borderId="24" xfId="0" applyFont="1" applyFill="1" applyBorder="1" applyAlignment="1">
      <alignment horizontal="left" vertical="center" wrapText="1" indent="1"/>
    </xf>
    <xf numFmtId="0" fontId="14" fillId="0" borderId="0" xfId="0" applyFont="1"/>
    <xf numFmtId="0" fontId="8" fillId="17" borderId="24" xfId="0" applyFont="1" applyFill="1" applyBorder="1" applyAlignment="1">
      <alignment horizontal="left" vertical="center" wrapText="1" indent="1" readingOrder="1"/>
    </xf>
    <xf numFmtId="0" fontId="9" fillId="3" borderId="24" xfId="0" applyFont="1" applyFill="1" applyBorder="1" applyAlignment="1">
      <alignment vertical="center" wrapText="1"/>
    </xf>
    <xf numFmtId="0" fontId="0" fillId="18" borderId="3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5" borderId="3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5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4" borderId="4" xfId="0" applyFill="1" applyBorder="1" applyAlignment="1">
      <alignment horizontal="left" vertical="center"/>
    </xf>
    <xf numFmtId="0" fontId="0" fillId="14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14" borderId="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5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15" xfId="0" applyFill="1" applyBorder="1" applyAlignment="1">
      <alignment horizontal="left" vertical="center"/>
    </xf>
    <xf numFmtId="0" fontId="7" fillId="16" borderId="19" xfId="0" applyFont="1" applyFill="1" applyBorder="1" applyAlignment="1">
      <alignment horizontal="left" vertical="center" wrapText="1" readingOrder="1"/>
    </xf>
    <xf numFmtId="0" fontId="7" fillId="16" borderId="2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A98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"/>
  <sheetViews>
    <sheetView tabSelected="1" zoomScale="88" zoomScaleNormal="88" workbookViewId="0">
      <selection activeCell="H9" sqref="H9"/>
    </sheetView>
  </sheetViews>
  <sheetFormatPr defaultColWidth="11.47265625" defaultRowHeight="14.4"/>
  <sheetData>
    <row r="1" spans="1:43">
      <c r="B1" s="27" t="s">
        <v>56</v>
      </c>
      <c r="C1" s="166" t="s">
        <v>43</v>
      </c>
      <c r="D1" s="166"/>
      <c r="E1" s="166"/>
      <c r="F1" s="166"/>
      <c r="G1" s="166"/>
      <c r="H1" s="167" t="s">
        <v>44</v>
      </c>
      <c r="I1" s="168"/>
      <c r="J1" s="168"/>
      <c r="K1" s="168"/>
      <c r="L1" s="168"/>
      <c r="M1" s="166" t="s">
        <v>45</v>
      </c>
      <c r="N1" s="166"/>
      <c r="O1" s="166"/>
      <c r="P1" s="166"/>
      <c r="Q1" s="169" t="s">
        <v>46</v>
      </c>
      <c r="R1" s="170"/>
      <c r="S1" s="170"/>
      <c r="T1" s="171"/>
      <c r="U1" s="176" t="s">
        <v>20</v>
      </c>
      <c r="V1" s="176"/>
      <c r="W1" s="176"/>
      <c r="X1" s="176"/>
      <c r="Y1" s="176" t="s">
        <v>17</v>
      </c>
      <c r="Z1" s="176"/>
      <c r="AA1" s="176"/>
      <c r="AB1" s="176"/>
      <c r="AC1" s="176"/>
      <c r="AD1" s="172" t="s">
        <v>18</v>
      </c>
      <c r="AE1" s="172"/>
      <c r="AF1" s="172"/>
      <c r="AG1" s="172"/>
      <c r="AH1" s="172" t="s">
        <v>19</v>
      </c>
      <c r="AI1" s="172"/>
      <c r="AJ1" s="172"/>
      <c r="AK1" s="172"/>
      <c r="AL1" s="172"/>
    </row>
    <row r="2" spans="1:43">
      <c r="B2" s="175" t="s">
        <v>89</v>
      </c>
      <c r="C2" s="9">
        <v>5</v>
      </c>
      <c r="D2" s="9">
        <v>6</v>
      </c>
      <c r="E2" s="9">
        <v>7</v>
      </c>
      <c r="F2" s="9">
        <v>8</v>
      </c>
      <c r="G2" s="9">
        <v>9</v>
      </c>
      <c r="H2" s="9">
        <v>10</v>
      </c>
      <c r="I2" s="9">
        <v>11</v>
      </c>
      <c r="J2" s="9">
        <v>12</v>
      </c>
      <c r="K2" s="9">
        <v>13</v>
      </c>
      <c r="L2" s="9">
        <v>14</v>
      </c>
      <c r="M2" s="9">
        <v>15</v>
      </c>
      <c r="N2" s="9">
        <v>16</v>
      </c>
      <c r="O2" s="9">
        <v>17</v>
      </c>
      <c r="P2" s="9">
        <v>18</v>
      </c>
      <c r="Q2" s="9">
        <v>19</v>
      </c>
      <c r="R2" s="9">
        <v>20</v>
      </c>
      <c r="S2" s="9">
        <v>21</v>
      </c>
      <c r="T2" s="9">
        <v>22</v>
      </c>
      <c r="U2" s="9">
        <v>23</v>
      </c>
      <c r="V2" s="9">
        <v>24</v>
      </c>
      <c r="W2" s="9">
        <v>25</v>
      </c>
      <c r="X2" s="9">
        <v>26</v>
      </c>
      <c r="Y2" s="9">
        <v>27</v>
      </c>
      <c r="Z2" s="9">
        <v>28</v>
      </c>
      <c r="AA2" s="9">
        <v>29</v>
      </c>
      <c r="AB2" s="9">
        <v>30</v>
      </c>
      <c r="AC2" s="9">
        <v>31</v>
      </c>
      <c r="AD2" s="9">
        <v>32</v>
      </c>
      <c r="AE2" s="9">
        <v>33</v>
      </c>
      <c r="AF2" s="9">
        <v>34</v>
      </c>
      <c r="AG2" s="9">
        <v>35</v>
      </c>
      <c r="AH2" s="9">
        <v>36</v>
      </c>
      <c r="AI2" s="9">
        <v>37</v>
      </c>
      <c r="AJ2" s="9">
        <v>38</v>
      </c>
      <c r="AK2" s="9">
        <v>39</v>
      </c>
      <c r="AL2" s="9">
        <v>40</v>
      </c>
    </row>
    <row r="3" spans="1:43">
      <c r="B3" s="175"/>
      <c r="C3" s="10" t="s">
        <v>0</v>
      </c>
      <c r="D3" s="31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46" t="s">
        <v>12</v>
      </c>
      <c r="P3" s="46"/>
      <c r="Q3" s="46" t="s">
        <v>13</v>
      </c>
      <c r="R3" s="9" t="s">
        <v>14</v>
      </c>
      <c r="S3" s="9" t="s">
        <v>15</v>
      </c>
      <c r="T3" s="9" t="s">
        <v>16</v>
      </c>
      <c r="U3" s="9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9" t="s">
        <v>31</v>
      </c>
      <c r="AA3" s="9" t="s">
        <v>32</v>
      </c>
      <c r="AB3" s="9" t="s">
        <v>33</v>
      </c>
      <c r="AC3" s="23" t="s">
        <v>34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51</v>
      </c>
      <c r="AI3" s="9" t="s">
        <v>52</v>
      </c>
      <c r="AJ3" s="9" t="s">
        <v>53</v>
      </c>
      <c r="AK3" s="9" t="s">
        <v>54</v>
      </c>
      <c r="AL3" s="9" t="s">
        <v>55</v>
      </c>
    </row>
    <row r="4" spans="1:43">
      <c r="A4" s="141" t="s">
        <v>94</v>
      </c>
      <c r="B4" s="28"/>
      <c r="C4" s="32"/>
      <c r="D4" s="33"/>
      <c r="P4" s="12"/>
      <c r="Q4" s="12"/>
      <c r="U4" s="1"/>
      <c r="V4" s="1"/>
      <c r="W4" s="1"/>
      <c r="X4" s="1"/>
      <c r="Y4" s="1"/>
      <c r="Z4" s="1"/>
      <c r="AA4" s="1"/>
      <c r="AB4" s="1"/>
      <c r="AC4" s="8"/>
    </row>
    <row r="5" spans="1:43">
      <c r="A5" s="141"/>
      <c r="B5" s="27" t="s">
        <v>39</v>
      </c>
      <c r="E5" s="129" t="s">
        <v>59</v>
      </c>
      <c r="F5" s="129"/>
      <c r="G5" s="129"/>
      <c r="H5" s="174" t="s">
        <v>59</v>
      </c>
      <c r="I5" s="174"/>
      <c r="L5" s="12"/>
      <c r="M5" s="12"/>
      <c r="N5" s="12"/>
      <c r="O5" s="12"/>
      <c r="R5" s="11"/>
      <c r="S5" s="11"/>
      <c r="T5" s="11"/>
      <c r="U5" s="13"/>
      <c r="V5" s="13"/>
      <c r="W5" s="13"/>
      <c r="X5" s="137" t="s">
        <v>72</v>
      </c>
      <c r="Y5" s="137"/>
      <c r="Z5" s="137"/>
      <c r="AA5" s="173" t="s">
        <v>59</v>
      </c>
      <c r="AB5" s="173"/>
      <c r="AC5" s="8"/>
      <c r="AD5" s="14"/>
      <c r="AE5" s="11"/>
      <c r="AF5" s="12"/>
      <c r="AG5" s="12"/>
      <c r="AH5" s="12"/>
      <c r="AI5" s="12"/>
      <c r="AJ5" s="11"/>
      <c r="AK5" s="11"/>
      <c r="AL5" s="11"/>
    </row>
    <row r="6" spans="1:43">
      <c r="A6" s="141"/>
      <c r="B6" s="27" t="s">
        <v>40</v>
      </c>
      <c r="C6" s="14"/>
      <c r="D6" s="35"/>
      <c r="F6" s="143"/>
      <c r="G6" s="143"/>
      <c r="H6" s="129" t="s">
        <v>61</v>
      </c>
      <c r="I6" s="129"/>
      <c r="J6" s="129"/>
      <c r="O6" s="12"/>
      <c r="P6" s="12"/>
      <c r="Q6" s="12"/>
      <c r="R6" s="11"/>
      <c r="S6" s="11"/>
      <c r="T6" s="11"/>
      <c r="U6" s="13"/>
      <c r="V6" s="13"/>
      <c r="W6" s="13"/>
      <c r="AA6" s="18"/>
      <c r="AB6" s="18"/>
      <c r="AC6" s="137" t="s">
        <v>59</v>
      </c>
      <c r="AD6" s="137"/>
      <c r="AE6" s="137"/>
      <c r="AG6" s="11"/>
      <c r="AH6" s="11"/>
      <c r="AI6" s="11"/>
      <c r="AJ6" s="11"/>
      <c r="AK6" s="11"/>
      <c r="AL6" s="11"/>
    </row>
    <row r="7" spans="1:43">
      <c r="A7" s="141"/>
      <c r="B7" s="28"/>
      <c r="C7" s="36"/>
      <c r="D7" s="37"/>
      <c r="E7" s="3"/>
      <c r="F7" s="3"/>
      <c r="G7" s="3"/>
      <c r="H7" s="3"/>
      <c r="I7" s="3"/>
      <c r="J7" s="3"/>
      <c r="K7" s="3"/>
      <c r="L7" s="3"/>
      <c r="M7" s="3"/>
      <c r="N7" s="3"/>
      <c r="O7" s="12"/>
      <c r="P7" s="12"/>
      <c r="Q7" s="12"/>
      <c r="R7" s="3"/>
      <c r="S7" s="3"/>
      <c r="T7" s="3"/>
      <c r="U7" s="7"/>
      <c r="V7" s="7"/>
      <c r="W7" s="7"/>
      <c r="X7" s="16"/>
      <c r="Y7" s="16"/>
      <c r="Z7" s="16"/>
      <c r="AA7" s="16"/>
      <c r="AB7" s="16"/>
      <c r="AC7" s="25"/>
      <c r="AD7" s="3"/>
      <c r="AE7" s="3"/>
      <c r="AF7" s="3"/>
      <c r="AG7" s="3"/>
      <c r="AH7" s="3"/>
      <c r="AI7" s="3"/>
      <c r="AJ7" s="3"/>
      <c r="AK7" s="3"/>
      <c r="AL7" s="3"/>
    </row>
    <row r="8" spans="1:43">
      <c r="A8" s="141" t="s">
        <v>95</v>
      </c>
      <c r="B8" s="28"/>
      <c r="C8" s="34"/>
      <c r="D8" s="35"/>
      <c r="O8" s="57"/>
      <c r="P8" s="57"/>
      <c r="Q8" s="57"/>
      <c r="U8" s="1"/>
      <c r="V8" s="1"/>
      <c r="W8" s="1"/>
      <c r="X8" s="1"/>
      <c r="Y8" s="1"/>
      <c r="Z8" s="1"/>
      <c r="AA8" s="1"/>
      <c r="AB8" s="1"/>
      <c r="AC8" s="8"/>
      <c r="AN8" t="s">
        <v>25</v>
      </c>
    </row>
    <row r="9" spans="1:43">
      <c r="A9" s="141"/>
      <c r="B9" s="28" t="s">
        <v>41</v>
      </c>
      <c r="C9" s="29" t="s">
        <v>92</v>
      </c>
      <c r="D9" s="30"/>
      <c r="E9" s="15"/>
      <c r="F9" s="15"/>
      <c r="G9" s="15"/>
      <c r="H9" s="110" t="s">
        <v>87</v>
      </c>
      <c r="I9" s="110" t="s">
        <v>75</v>
      </c>
      <c r="J9" s="110" t="s">
        <v>80</v>
      </c>
      <c r="K9" s="110" t="s">
        <v>81</v>
      </c>
      <c r="L9" s="110" t="s">
        <v>82</v>
      </c>
      <c r="M9" s="123" t="s">
        <v>35</v>
      </c>
      <c r="N9" s="123"/>
      <c r="O9" s="12"/>
      <c r="P9" s="12"/>
      <c r="Q9" s="12"/>
      <c r="R9" s="129" t="s">
        <v>60</v>
      </c>
      <c r="S9" s="129"/>
      <c r="T9" s="129"/>
      <c r="U9" s="15"/>
      <c r="V9" s="18"/>
      <c r="W9" s="164" t="s">
        <v>85</v>
      </c>
      <c r="X9" s="164"/>
      <c r="Y9" s="164"/>
      <c r="Z9" s="164" t="s">
        <v>86</v>
      </c>
      <c r="AA9" s="164"/>
      <c r="AB9" s="164"/>
      <c r="AC9" s="165" t="s">
        <v>60</v>
      </c>
      <c r="AD9" s="139"/>
      <c r="AE9" s="140"/>
      <c r="AF9" s="173" t="s">
        <v>60</v>
      </c>
      <c r="AG9" s="173"/>
      <c r="AH9" s="143"/>
      <c r="AI9" s="143"/>
      <c r="AJ9" s="143"/>
      <c r="AK9" s="14"/>
      <c r="AL9" s="14"/>
      <c r="AN9" s="5"/>
      <c r="AO9" s="4"/>
      <c r="AP9" s="4"/>
      <c r="AQ9" s="4"/>
    </row>
    <row r="10" spans="1:43">
      <c r="A10" s="141"/>
      <c r="B10" s="28" t="s">
        <v>42</v>
      </c>
      <c r="C10" s="110" t="s">
        <v>88</v>
      </c>
      <c r="D10" s="110" t="s">
        <v>76</v>
      </c>
      <c r="E10" s="111" t="s">
        <v>77</v>
      </c>
      <c r="F10" s="110" t="s">
        <v>78</v>
      </c>
      <c r="G10" s="110" t="s">
        <v>79</v>
      </c>
      <c r="H10" s="144" t="s">
        <v>62</v>
      </c>
      <c r="I10" s="144"/>
      <c r="J10" s="144"/>
      <c r="K10" s="145" t="s">
        <v>62</v>
      </c>
      <c r="L10" s="145"/>
      <c r="M10" s="14"/>
      <c r="N10" s="14"/>
      <c r="O10" s="12"/>
      <c r="P10" s="12"/>
      <c r="Q10" s="12"/>
      <c r="R10" s="14"/>
      <c r="S10" s="14"/>
      <c r="T10" s="14"/>
      <c r="U10" s="15"/>
      <c r="V10" s="15"/>
      <c r="W10" s="15"/>
      <c r="X10" s="146" t="s">
        <v>83</v>
      </c>
      <c r="Y10" s="147"/>
      <c r="Z10" s="148"/>
      <c r="AA10" s="149" t="s">
        <v>84</v>
      </c>
      <c r="AB10" s="150"/>
      <c r="AC10" s="148"/>
      <c r="AD10" s="151" t="s">
        <v>62</v>
      </c>
      <c r="AE10" s="152"/>
      <c r="AF10" s="137" t="s">
        <v>36</v>
      </c>
      <c r="AG10" s="137"/>
      <c r="AH10" s="137"/>
      <c r="AJ10" s="12"/>
      <c r="AK10" s="12"/>
      <c r="AL10" s="12"/>
      <c r="AN10" s="4" t="s">
        <v>23</v>
      </c>
      <c r="AO10" s="4"/>
      <c r="AP10" s="4"/>
      <c r="AQ10" s="4"/>
    </row>
    <row r="11" spans="1:43">
      <c r="A11" s="141"/>
      <c r="B11" s="28"/>
      <c r="C11" s="36"/>
      <c r="D11" s="37"/>
      <c r="E11" s="3"/>
      <c r="F11" s="3"/>
      <c r="G11" s="3"/>
      <c r="H11" s="3"/>
      <c r="I11" s="3"/>
      <c r="J11" s="3"/>
      <c r="K11" s="3"/>
      <c r="L11" s="3"/>
      <c r="M11" s="3"/>
      <c r="N11" s="3"/>
      <c r="O11" s="56"/>
      <c r="P11" s="56"/>
      <c r="Q11" s="56"/>
      <c r="R11" s="3"/>
      <c r="S11" s="3"/>
      <c r="T11" s="3"/>
      <c r="U11" s="7"/>
      <c r="V11" s="7"/>
      <c r="W11" s="7"/>
      <c r="X11" s="7"/>
      <c r="Y11" s="7"/>
      <c r="Z11" s="7"/>
      <c r="AA11" s="7"/>
      <c r="AB11" s="7"/>
      <c r="AC11" s="25"/>
      <c r="AD11" s="11"/>
      <c r="AE11" s="11"/>
      <c r="AF11" s="11"/>
      <c r="AG11" s="11"/>
      <c r="AH11" s="11"/>
      <c r="AI11" s="11"/>
      <c r="AJ11" s="11"/>
      <c r="AK11" s="11"/>
      <c r="AL11" s="11"/>
      <c r="AN11" s="38" t="s">
        <v>24</v>
      </c>
      <c r="AO11" s="38"/>
      <c r="AP11" s="38"/>
      <c r="AQ11" s="38"/>
    </row>
    <row r="12" spans="1:43">
      <c r="A12" s="141" t="s">
        <v>96</v>
      </c>
      <c r="C12" s="34"/>
      <c r="D12" s="35"/>
      <c r="O12" s="12"/>
      <c r="P12" s="12"/>
      <c r="Q12" s="12"/>
      <c r="U12" s="1"/>
      <c r="V12" s="1"/>
      <c r="W12" s="1"/>
      <c r="X12" s="1"/>
      <c r="Y12" s="1"/>
      <c r="Z12" s="1"/>
      <c r="AA12" s="1"/>
      <c r="AB12" s="1"/>
      <c r="AC12" s="8"/>
      <c r="AD12" s="20"/>
      <c r="AE12" s="20"/>
      <c r="AF12" s="20"/>
      <c r="AG12" s="20"/>
      <c r="AH12" s="20"/>
      <c r="AI12" s="20"/>
      <c r="AJ12" s="20"/>
      <c r="AK12" s="20"/>
      <c r="AL12" s="21"/>
    </row>
    <row r="13" spans="1:43">
      <c r="A13" s="141"/>
      <c r="B13" s="153" t="s">
        <v>63</v>
      </c>
      <c r="C13" s="34"/>
      <c r="D13" s="35"/>
      <c r="H13" s="18"/>
      <c r="I13" s="51" t="s">
        <v>126</v>
      </c>
      <c r="J13" s="51" t="s">
        <v>127</v>
      </c>
      <c r="K13" s="180" t="s">
        <v>150</v>
      </c>
      <c r="L13" s="180"/>
      <c r="M13" s="49" t="s">
        <v>118</v>
      </c>
      <c r="N13" s="179" t="s">
        <v>151</v>
      </c>
      <c r="O13" s="12"/>
      <c r="P13" s="12"/>
      <c r="Q13" s="12"/>
      <c r="R13" s="47"/>
      <c r="S13" s="11"/>
      <c r="T13" s="11"/>
      <c r="U13" s="161" t="s">
        <v>169</v>
      </c>
      <c r="V13" s="52" t="s">
        <v>105</v>
      </c>
      <c r="W13" s="52" t="s">
        <v>104</v>
      </c>
      <c r="X13" s="6"/>
      <c r="Y13" s="6"/>
      <c r="Z13" s="6"/>
      <c r="AA13" s="6"/>
      <c r="AB13" s="6"/>
      <c r="AC13" s="8"/>
      <c r="AD13" s="14"/>
      <c r="AE13" s="14"/>
      <c r="AF13" s="14"/>
      <c r="AG13" s="14"/>
      <c r="AH13" s="14"/>
      <c r="AI13" s="14"/>
      <c r="AJ13" s="12"/>
      <c r="AK13" s="12"/>
    </row>
    <row r="14" spans="1:43">
      <c r="A14" s="141"/>
      <c r="B14" s="153"/>
      <c r="C14" s="34"/>
      <c r="D14" s="35"/>
      <c r="H14" s="47"/>
      <c r="I14" s="51" t="s">
        <v>128</v>
      </c>
      <c r="J14" s="51" t="s">
        <v>129</v>
      </c>
      <c r="K14" s="180"/>
      <c r="L14" s="180"/>
      <c r="M14" s="49" t="s">
        <v>161</v>
      </c>
      <c r="N14" s="179"/>
      <c r="O14" s="12"/>
      <c r="P14" s="12"/>
      <c r="Q14" s="12"/>
      <c r="R14" s="47"/>
      <c r="S14" s="11"/>
      <c r="T14" s="11"/>
      <c r="U14" s="162"/>
      <c r="V14" s="52" t="s">
        <v>103</v>
      </c>
      <c r="W14" s="52" t="s">
        <v>106</v>
      </c>
      <c r="X14" s="6"/>
      <c r="Y14" s="6"/>
      <c r="Z14" s="6"/>
      <c r="AA14" s="6"/>
      <c r="AB14" s="6"/>
      <c r="AC14" s="8"/>
      <c r="AD14" s="14"/>
      <c r="AE14" s="14"/>
      <c r="AF14" s="14"/>
      <c r="AG14" s="14"/>
      <c r="AH14" s="14"/>
      <c r="AI14" s="14"/>
      <c r="AJ14" s="12"/>
      <c r="AK14" s="12"/>
    </row>
    <row r="15" spans="1:43">
      <c r="A15" s="141"/>
      <c r="B15" s="153"/>
      <c r="C15" s="34"/>
      <c r="D15" s="35"/>
      <c r="H15" s="47"/>
      <c r="I15" s="52" t="s">
        <v>99</v>
      </c>
      <c r="J15" s="52" t="s">
        <v>101</v>
      </c>
      <c r="K15" s="180"/>
      <c r="L15" s="180"/>
      <c r="M15" s="50" t="s">
        <v>130</v>
      </c>
      <c r="N15" s="50" t="s">
        <v>132</v>
      </c>
      <c r="O15" s="12"/>
      <c r="P15" s="12"/>
      <c r="Q15" s="12"/>
      <c r="R15" s="161" t="s">
        <v>168</v>
      </c>
      <c r="S15" s="53" t="s">
        <v>170</v>
      </c>
      <c r="T15" s="183" t="s">
        <v>154</v>
      </c>
      <c r="U15" s="59"/>
      <c r="V15" s="59"/>
      <c r="W15" s="59"/>
      <c r="X15" s="6"/>
      <c r="Y15" s="6"/>
      <c r="Z15" s="6"/>
      <c r="AA15" s="6"/>
      <c r="AB15" s="6"/>
      <c r="AC15" s="8"/>
      <c r="AD15" s="14"/>
      <c r="AE15" s="14"/>
      <c r="AF15" s="14"/>
      <c r="AG15" s="14"/>
      <c r="AH15" s="14"/>
      <c r="AI15" s="14"/>
      <c r="AJ15" s="12"/>
      <c r="AK15" s="12"/>
    </row>
    <row r="16" spans="1:43">
      <c r="A16" s="141"/>
      <c r="B16" s="153"/>
      <c r="C16" s="34"/>
      <c r="D16" s="35"/>
      <c r="H16" s="18"/>
      <c r="I16" s="52" t="s">
        <v>102</v>
      </c>
      <c r="J16" s="52" t="s">
        <v>100</v>
      </c>
      <c r="K16" s="180"/>
      <c r="L16" s="180"/>
      <c r="M16" s="50" t="s">
        <v>131</v>
      </c>
      <c r="N16" s="50" t="s">
        <v>133</v>
      </c>
      <c r="O16" s="12"/>
      <c r="P16" s="12"/>
      <c r="Q16" s="12"/>
      <c r="R16" s="162"/>
      <c r="S16" s="53" t="s">
        <v>171</v>
      </c>
      <c r="T16" s="184"/>
      <c r="U16" s="59"/>
      <c r="V16" s="59"/>
      <c r="W16" s="59"/>
      <c r="X16" s="6"/>
      <c r="Y16" s="6"/>
      <c r="Z16" s="6"/>
      <c r="AA16" s="6"/>
      <c r="AB16" s="6"/>
      <c r="AC16" s="8"/>
      <c r="AD16" s="14"/>
      <c r="AE16" s="14"/>
      <c r="AF16" s="14"/>
      <c r="AG16" s="14"/>
      <c r="AH16" s="14"/>
      <c r="AI16" s="14"/>
      <c r="AJ16" s="12"/>
      <c r="AK16" s="12"/>
    </row>
    <row r="17" spans="1:40">
      <c r="A17" s="141"/>
      <c r="B17" s="153" t="s">
        <v>64</v>
      </c>
      <c r="C17" s="154" t="s">
        <v>93</v>
      </c>
      <c r="D17" s="155"/>
      <c r="H17" s="47"/>
      <c r="I17" s="53" t="s">
        <v>119</v>
      </c>
      <c r="J17" s="160" t="s">
        <v>155</v>
      </c>
      <c r="K17" s="51" t="s">
        <v>134</v>
      </c>
      <c r="L17" s="51" t="s">
        <v>136</v>
      </c>
      <c r="M17" s="180" t="s">
        <v>152</v>
      </c>
      <c r="N17" s="180"/>
      <c r="O17" s="12"/>
      <c r="P17" s="12"/>
      <c r="Q17" s="12"/>
      <c r="R17" s="52" t="s">
        <v>109</v>
      </c>
      <c r="S17" s="52" t="s">
        <v>107</v>
      </c>
      <c r="T17" s="161" t="s">
        <v>172</v>
      </c>
      <c r="U17" s="54"/>
      <c r="V17" s="59"/>
      <c r="W17" s="60"/>
      <c r="X17" s="6"/>
      <c r="Y17" s="6"/>
      <c r="Z17" s="6"/>
      <c r="AA17" s="6"/>
      <c r="AB17" s="6"/>
      <c r="AC17" s="8"/>
      <c r="AD17" s="12"/>
      <c r="AE17" s="12"/>
      <c r="AF17" s="14"/>
      <c r="AG17" s="14"/>
      <c r="AH17" s="14"/>
      <c r="AI17" s="14"/>
      <c r="AJ17" s="14"/>
      <c r="AK17" s="14"/>
      <c r="AN17" t="s">
        <v>90</v>
      </c>
    </row>
    <row r="18" spans="1:40">
      <c r="A18" s="141"/>
      <c r="B18" s="153"/>
      <c r="C18" s="156"/>
      <c r="D18" s="157"/>
      <c r="H18" s="47"/>
      <c r="I18" s="53" t="s">
        <v>123</v>
      </c>
      <c r="J18" s="160"/>
      <c r="K18" s="51" t="s">
        <v>135</v>
      </c>
      <c r="L18" s="51" t="s">
        <v>137</v>
      </c>
      <c r="M18" s="180"/>
      <c r="N18" s="180"/>
      <c r="O18" s="12"/>
      <c r="P18" s="12"/>
      <c r="Q18" s="12"/>
      <c r="R18" s="52" t="s">
        <v>110</v>
      </c>
      <c r="S18" s="52" t="s">
        <v>108</v>
      </c>
      <c r="T18" s="162"/>
      <c r="U18" s="54"/>
      <c r="V18" s="59"/>
      <c r="W18" s="60"/>
      <c r="X18" s="6"/>
      <c r="Y18" s="6"/>
      <c r="Z18" s="6"/>
      <c r="AA18" s="6"/>
      <c r="AB18" s="6"/>
      <c r="AC18" s="8"/>
      <c r="AD18" s="12"/>
      <c r="AE18" s="12"/>
      <c r="AF18" s="14"/>
      <c r="AG18" s="14"/>
      <c r="AH18" s="14"/>
      <c r="AI18" s="14"/>
      <c r="AJ18" s="14"/>
      <c r="AK18" s="14"/>
    </row>
    <row r="19" spans="1:40">
      <c r="A19" s="141"/>
      <c r="B19" s="153"/>
      <c r="C19" s="156"/>
      <c r="D19" s="157"/>
      <c r="H19" s="47"/>
      <c r="I19" s="160" t="s">
        <v>156</v>
      </c>
      <c r="J19" s="53" t="s">
        <v>120</v>
      </c>
      <c r="K19" s="52" t="s">
        <v>111</v>
      </c>
      <c r="L19" s="52" t="s">
        <v>163</v>
      </c>
      <c r="M19" s="180"/>
      <c r="N19" s="180"/>
      <c r="O19" s="12"/>
      <c r="P19" s="12"/>
      <c r="Q19" s="12"/>
      <c r="R19" s="51" t="s">
        <v>138</v>
      </c>
      <c r="S19" s="51" t="s">
        <v>140</v>
      </c>
      <c r="T19" s="54"/>
      <c r="U19" s="54"/>
      <c r="V19" s="177" t="s">
        <v>173</v>
      </c>
      <c r="W19" s="54"/>
      <c r="X19" s="6"/>
      <c r="Y19" s="47"/>
      <c r="Z19" s="47"/>
      <c r="AA19" s="47"/>
      <c r="AB19" s="47"/>
      <c r="AC19" s="48"/>
      <c r="AD19" s="12"/>
      <c r="AE19" s="12"/>
      <c r="AF19" s="14"/>
      <c r="AG19" s="14"/>
      <c r="AH19" s="14"/>
      <c r="AI19" s="14"/>
      <c r="AJ19" s="14"/>
      <c r="AK19" s="14"/>
    </row>
    <row r="20" spans="1:40">
      <c r="A20" s="141"/>
      <c r="B20" s="153"/>
      <c r="C20" s="158"/>
      <c r="D20" s="159"/>
      <c r="H20" s="48"/>
      <c r="I20" s="160"/>
      <c r="J20" s="53" t="s">
        <v>122</v>
      </c>
      <c r="K20" s="52" t="s">
        <v>112</v>
      </c>
      <c r="L20" s="52" t="s">
        <v>113</v>
      </c>
      <c r="M20" s="180"/>
      <c r="N20" s="180"/>
      <c r="O20" s="12"/>
      <c r="P20" s="12"/>
      <c r="Q20" s="12"/>
      <c r="R20" s="51" t="s">
        <v>139</v>
      </c>
      <c r="S20" s="51" t="s">
        <v>141</v>
      </c>
      <c r="T20" s="54"/>
      <c r="U20" s="54"/>
      <c r="V20" s="178"/>
      <c r="W20" s="54"/>
      <c r="X20" s="6"/>
      <c r="Y20" s="47"/>
      <c r="Z20" s="47"/>
      <c r="AA20" s="47"/>
      <c r="AB20" s="47"/>
      <c r="AC20" s="48"/>
      <c r="AD20" s="12"/>
      <c r="AE20" s="12"/>
      <c r="AF20" s="14"/>
      <c r="AG20" s="14"/>
      <c r="AH20" s="14"/>
      <c r="AI20" s="14"/>
      <c r="AJ20" s="14"/>
      <c r="AK20" s="14"/>
      <c r="AN20" t="s">
        <v>91</v>
      </c>
    </row>
    <row r="21" spans="1:40">
      <c r="A21" s="141"/>
      <c r="B21" s="153" t="s">
        <v>65</v>
      </c>
      <c r="C21" s="34"/>
      <c r="D21" s="35"/>
      <c r="H21" s="15"/>
      <c r="I21" s="161" t="s">
        <v>159</v>
      </c>
      <c r="J21" s="181"/>
      <c r="K21" s="160" t="s">
        <v>157</v>
      </c>
      <c r="L21" s="53" t="s">
        <v>121</v>
      </c>
      <c r="M21" s="52" t="s">
        <v>114</v>
      </c>
      <c r="N21" s="52" t="s">
        <v>117</v>
      </c>
      <c r="O21" s="12"/>
      <c r="P21" s="12"/>
      <c r="Q21" s="12"/>
      <c r="R21" s="180" t="s">
        <v>153</v>
      </c>
      <c r="S21" s="180"/>
      <c r="T21" s="51" t="s">
        <v>142</v>
      </c>
      <c r="U21" s="51" t="s">
        <v>144</v>
      </c>
      <c r="V21" s="59"/>
      <c r="W21" s="59"/>
      <c r="X21" s="6"/>
      <c r="Y21" s="47"/>
      <c r="Z21" s="47"/>
      <c r="AC21" s="48"/>
    </row>
    <row r="22" spans="1:40">
      <c r="A22" s="141"/>
      <c r="B22" s="153"/>
      <c r="C22" s="34"/>
      <c r="D22" s="35"/>
      <c r="H22" s="47"/>
      <c r="I22" s="162"/>
      <c r="J22" s="182"/>
      <c r="K22" s="160"/>
      <c r="L22" s="53" t="s">
        <v>166</v>
      </c>
      <c r="M22" s="52" t="s">
        <v>115</v>
      </c>
      <c r="N22" s="52" t="s">
        <v>162</v>
      </c>
      <c r="O22" s="12"/>
      <c r="P22" s="12"/>
      <c r="Q22" s="12"/>
      <c r="R22" s="180"/>
      <c r="S22" s="180"/>
      <c r="T22" s="51" t="s">
        <v>143</v>
      </c>
      <c r="U22" s="51" t="s">
        <v>146</v>
      </c>
      <c r="V22" s="61"/>
      <c r="W22" s="59"/>
      <c r="X22" s="6"/>
      <c r="Y22" s="47"/>
      <c r="Z22" s="47"/>
      <c r="AA22" s="18"/>
      <c r="AB22" s="18"/>
      <c r="AC22" s="48"/>
    </row>
    <row r="23" spans="1:40">
      <c r="A23" s="141"/>
      <c r="B23" s="153"/>
      <c r="C23" s="34"/>
      <c r="D23" s="35"/>
      <c r="H23" s="47"/>
      <c r="I23" s="54"/>
      <c r="J23" s="161" t="s">
        <v>160</v>
      </c>
      <c r="K23" s="55" t="s">
        <v>164</v>
      </c>
      <c r="L23" s="160" t="s">
        <v>158</v>
      </c>
      <c r="O23" s="12"/>
      <c r="P23" s="12"/>
      <c r="Q23" s="12"/>
      <c r="R23" s="180"/>
      <c r="S23" s="180"/>
      <c r="T23" s="52" t="s">
        <v>124</v>
      </c>
      <c r="U23" s="52" t="s">
        <v>116</v>
      </c>
      <c r="V23" s="51" t="s">
        <v>147</v>
      </c>
      <c r="W23" s="51" t="s">
        <v>145</v>
      </c>
      <c r="X23" s="6"/>
      <c r="Y23" s="14"/>
      <c r="Z23" s="47"/>
      <c r="AA23" s="18"/>
      <c r="AB23" s="18"/>
      <c r="AC23" s="48"/>
    </row>
    <row r="24" spans="1:40">
      <c r="A24" s="141"/>
      <c r="B24" s="153"/>
      <c r="C24" s="34"/>
      <c r="D24" s="35"/>
      <c r="H24" s="14"/>
      <c r="I24" s="54"/>
      <c r="J24" s="162"/>
      <c r="K24" s="55" t="s">
        <v>165</v>
      </c>
      <c r="L24" s="160"/>
      <c r="M24" s="11"/>
      <c r="N24" s="14"/>
      <c r="O24" s="12"/>
      <c r="P24" s="18"/>
      <c r="Q24" s="18"/>
      <c r="R24" s="180"/>
      <c r="S24" s="180"/>
      <c r="T24" s="52" t="s">
        <v>167</v>
      </c>
      <c r="U24" s="52" t="s">
        <v>125</v>
      </c>
      <c r="V24" s="51" t="s">
        <v>148</v>
      </c>
      <c r="W24" s="51" t="s">
        <v>149</v>
      </c>
      <c r="X24" s="6"/>
      <c r="Y24" s="14"/>
      <c r="Z24" s="47"/>
      <c r="AA24" s="163"/>
      <c r="AB24" s="163"/>
      <c r="AC24" s="48"/>
    </row>
    <row r="25" spans="1:40">
      <c r="A25" s="141"/>
      <c r="B25" s="3"/>
      <c r="C25" s="36"/>
      <c r="D25" s="37"/>
      <c r="E25" s="3"/>
      <c r="F25" s="3"/>
      <c r="G25" s="3"/>
      <c r="H25" s="3"/>
      <c r="I25" s="3"/>
      <c r="J25" s="3"/>
      <c r="K25" s="3"/>
      <c r="L25" s="3"/>
      <c r="M25" s="3"/>
      <c r="N25" s="3"/>
      <c r="O25" s="56"/>
      <c r="P25" s="58"/>
      <c r="Q25" s="58"/>
      <c r="R25" s="38"/>
      <c r="S25" s="38"/>
      <c r="T25" s="38"/>
      <c r="U25" s="7"/>
      <c r="V25" s="7"/>
      <c r="W25" s="7"/>
      <c r="X25" s="7"/>
      <c r="Y25" s="7"/>
      <c r="Z25" s="7"/>
      <c r="AA25" s="7"/>
      <c r="AB25" s="7"/>
      <c r="AC25" s="25"/>
      <c r="AD25" s="3"/>
      <c r="AE25" s="3"/>
      <c r="AF25" s="3"/>
      <c r="AG25" s="3"/>
      <c r="AH25" s="3"/>
      <c r="AI25" s="3"/>
      <c r="AJ25" s="3"/>
      <c r="AK25" s="3"/>
      <c r="AL25" s="3"/>
    </row>
    <row r="26" spans="1:40">
      <c r="A26" s="141" t="s">
        <v>97</v>
      </c>
      <c r="B26" s="24"/>
      <c r="C26" s="4"/>
      <c r="D26" s="4"/>
      <c r="O26" s="12"/>
      <c r="P26" s="12"/>
      <c r="Q26" s="12"/>
      <c r="U26" s="1"/>
      <c r="V26" s="1"/>
      <c r="W26" s="1"/>
      <c r="X26" s="1"/>
      <c r="Y26" s="1"/>
      <c r="Z26" s="1"/>
      <c r="AA26" s="1"/>
      <c r="AB26" s="1"/>
      <c r="AC26" s="8"/>
    </row>
    <row r="27" spans="1:40">
      <c r="A27" s="141"/>
      <c r="B27" s="27" t="s">
        <v>38</v>
      </c>
      <c r="C27" s="125" t="s">
        <v>68</v>
      </c>
      <c r="D27" s="125"/>
      <c r="E27" s="125"/>
      <c r="F27" s="125"/>
      <c r="G27" s="126"/>
      <c r="H27" s="123" t="s">
        <v>68</v>
      </c>
      <c r="I27" s="123"/>
      <c r="J27" s="123"/>
      <c r="K27" s="123"/>
      <c r="L27" s="123"/>
      <c r="M27" s="119" t="s">
        <v>68</v>
      </c>
      <c r="N27" s="119"/>
      <c r="O27" s="119"/>
      <c r="P27" s="119"/>
      <c r="Q27" s="12"/>
      <c r="R27" s="12"/>
      <c r="S27" s="12"/>
      <c r="T27" s="14"/>
      <c r="U27" s="18"/>
      <c r="V27" s="18"/>
      <c r="W27" s="18"/>
      <c r="AC27" s="8"/>
      <c r="AI27" s="14"/>
      <c r="AJ27" s="14"/>
      <c r="AK27" s="14"/>
      <c r="AL27" s="14"/>
    </row>
    <row r="28" spans="1:40">
      <c r="A28" s="141"/>
      <c r="B28" s="27" t="s">
        <v>21</v>
      </c>
      <c r="C28" s="127" t="s">
        <v>69</v>
      </c>
      <c r="D28" s="127"/>
      <c r="E28" s="127"/>
      <c r="F28" s="127"/>
      <c r="G28" s="115"/>
      <c r="H28" s="119" t="s">
        <v>69</v>
      </c>
      <c r="I28" s="119"/>
      <c r="J28" s="119"/>
      <c r="K28" s="119"/>
      <c r="L28" s="129" t="s">
        <v>69</v>
      </c>
      <c r="M28" s="129"/>
      <c r="N28" s="129"/>
      <c r="O28" s="129"/>
      <c r="P28" s="129"/>
      <c r="Q28" s="12"/>
      <c r="R28" s="12"/>
      <c r="S28" s="12"/>
      <c r="T28" s="14"/>
      <c r="U28" s="15"/>
      <c r="V28" s="15"/>
      <c r="W28" s="15"/>
      <c r="X28" s="15"/>
      <c r="Y28" s="19"/>
      <c r="Z28" s="18"/>
      <c r="AA28" s="18"/>
      <c r="AB28" s="18"/>
      <c r="AC28" s="8"/>
      <c r="AH28" s="14"/>
      <c r="AI28" s="14"/>
      <c r="AJ28" s="14"/>
      <c r="AK28" s="14"/>
      <c r="AL28" s="14"/>
    </row>
    <row r="29" spans="1:40">
      <c r="A29" s="141"/>
      <c r="B29" s="27" t="s">
        <v>22</v>
      </c>
      <c r="C29" s="4"/>
      <c r="D29" s="4"/>
      <c r="G29" s="12"/>
      <c r="H29" s="12"/>
      <c r="I29" s="17"/>
      <c r="J29" s="18"/>
      <c r="K29" s="18"/>
      <c r="L29" s="18"/>
      <c r="M29" s="18"/>
      <c r="N29" s="14"/>
      <c r="O29" s="12"/>
      <c r="P29" s="12"/>
      <c r="Q29" s="12"/>
      <c r="R29" s="12"/>
      <c r="S29" s="12"/>
      <c r="T29" s="14"/>
      <c r="U29" s="15"/>
      <c r="V29" s="15"/>
      <c r="W29" s="18"/>
      <c r="X29" s="124" t="s">
        <v>70</v>
      </c>
      <c r="Y29" s="125"/>
      <c r="Z29" s="125"/>
      <c r="AA29" s="125"/>
      <c r="AB29" s="126"/>
      <c r="AC29" s="114" t="s">
        <v>70</v>
      </c>
      <c r="AD29" s="127"/>
      <c r="AE29" s="127"/>
      <c r="AF29" s="127"/>
      <c r="AG29" s="115"/>
      <c r="AH29" s="134" t="s">
        <v>70</v>
      </c>
      <c r="AI29" s="135"/>
      <c r="AJ29" s="135"/>
      <c r="AK29" s="136"/>
      <c r="AL29" s="14"/>
    </row>
    <row r="30" spans="1:40">
      <c r="A30" s="141"/>
      <c r="B30" s="39"/>
      <c r="C30" s="4"/>
      <c r="D30" s="4"/>
      <c r="O30" s="14"/>
      <c r="P30" s="12"/>
      <c r="Q30" s="14"/>
      <c r="R30" s="14"/>
      <c r="S30" s="12"/>
      <c r="U30" s="1"/>
      <c r="V30" s="1"/>
      <c r="W30" s="1"/>
      <c r="X30" s="1"/>
      <c r="Y30" s="1"/>
      <c r="Z30" s="1"/>
      <c r="AA30" s="1"/>
      <c r="AB30" s="1"/>
      <c r="AC30" s="8"/>
    </row>
    <row r="31" spans="1:40" ht="14.7" thickBot="1">
      <c r="A31" s="142"/>
      <c r="B31" s="40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63"/>
      <c r="R31" s="63"/>
      <c r="S31" s="63"/>
      <c r="T31" s="42"/>
      <c r="U31" s="44"/>
      <c r="V31" s="44"/>
      <c r="W31" s="44"/>
      <c r="X31" s="44"/>
      <c r="Y31" s="44"/>
      <c r="Z31" s="44"/>
      <c r="AA31" s="44"/>
      <c r="AB31" s="44"/>
      <c r="AC31" s="45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40">
      <c r="O32" s="4"/>
      <c r="P32" s="4"/>
      <c r="Q32" s="4"/>
      <c r="U32" s="1"/>
      <c r="V32" s="1"/>
      <c r="W32" s="1"/>
      <c r="X32" s="1"/>
      <c r="Y32" s="1"/>
      <c r="Z32" s="1"/>
      <c r="AA32" s="1"/>
      <c r="AB32" s="1"/>
      <c r="AC32" s="8"/>
    </row>
    <row r="33" spans="3:37">
      <c r="C33" s="129" t="s">
        <v>66</v>
      </c>
      <c r="D33" s="129"/>
      <c r="E33" s="129" t="s">
        <v>58</v>
      </c>
      <c r="F33" s="129"/>
      <c r="G33" s="129"/>
      <c r="H33" s="129" t="s">
        <v>67</v>
      </c>
      <c r="I33" s="129"/>
      <c r="J33" s="129"/>
      <c r="K33" s="62">
        <v>44</v>
      </c>
      <c r="L33" s="129" t="s">
        <v>71</v>
      </c>
      <c r="M33" s="129"/>
      <c r="N33" s="129"/>
      <c r="O33" s="129">
        <v>50</v>
      </c>
      <c r="P33" s="129"/>
      <c r="Q33" s="2"/>
      <c r="R33" s="129" t="s">
        <v>174</v>
      </c>
      <c r="S33" s="129"/>
      <c r="T33" s="129"/>
      <c r="U33" s="1"/>
      <c r="V33" s="1"/>
      <c r="W33" s="1"/>
      <c r="X33" s="137" t="s">
        <v>37</v>
      </c>
      <c r="Y33" s="137"/>
      <c r="Z33" s="137"/>
      <c r="AA33" s="137" t="s">
        <v>71</v>
      </c>
      <c r="AB33" s="137"/>
      <c r="AC33" s="138" t="s">
        <v>67</v>
      </c>
      <c r="AD33" s="139"/>
      <c r="AE33" s="140"/>
      <c r="AF33" s="124">
        <v>57</v>
      </c>
      <c r="AG33" s="125"/>
      <c r="AH33" s="126"/>
    </row>
    <row r="34" spans="3:37">
      <c r="C34" s="128">
        <f>63+48</f>
        <v>111</v>
      </c>
      <c r="D34" s="128"/>
      <c r="E34" s="128">
        <f>61+48</f>
        <v>109</v>
      </c>
      <c r="F34" s="128"/>
      <c r="G34" s="128"/>
      <c r="H34" s="128">
        <f>61+57</f>
        <v>118</v>
      </c>
      <c r="I34" s="128"/>
      <c r="J34" s="128"/>
      <c r="K34" s="62">
        <v>44</v>
      </c>
      <c r="L34" s="129">
        <f>44+50</f>
        <v>94</v>
      </c>
      <c r="M34" s="129"/>
      <c r="N34" s="129"/>
      <c r="O34" s="124">
        <v>50</v>
      </c>
      <c r="P34" s="126"/>
      <c r="Q34" s="2"/>
      <c r="R34" s="130">
        <f>57+44</f>
        <v>101</v>
      </c>
      <c r="S34" s="130"/>
      <c r="T34" s="130"/>
      <c r="X34" s="129">
        <f>61+50</f>
        <v>111</v>
      </c>
      <c r="Y34" s="129"/>
      <c r="Z34" s="129"/>
      <c r="AA34" s="129">
        <f>44+50</f>
        <v>94</v>
      </c>
      <c r="AB34" s="129"/>
      <c r="AC34" s="131">
        <v>118</v>
      </c>
      <c r="AD34" s="132"/>
      <c r="AE34" s="133"/>
      <c r="AF34" s="124">
        <v>57</v>
      </c>
      <c r="AG34" s="125"/>
      <c r="AH34" s="126"/>
    </row>
    <row r="35" spans="3:37">
      <c r="AH35" s="4"/>
      <c r="AI35" s="4"/>
    </row>
    <row r="36" spans="3:37">
      <c r="C36" s="123" t="s">
        <v>73</v>
      </c>
      <c r="D36" s="123"/>
      <c r="E36" s="22">
        <v>50</v>
      </c>
      <c r="F36" s="114">
        <v>50</v>
      </c>
      <c r="G36" s="115"/>
      <c r="H36" s="114" t="s">
        <v>58</v>
      </c>
      <c r="I36" s="115"/>
      <c r="J36" s="22">
        <v>48</v>
      </c>
      <c r="K36" s="114" t="s">
        <v>74</v>
      </c>
      <c r="L36" s="115"/>
      <c r="M36" s="114">
        <v>57</v>
      </c>
      <c r="N36" s="115"/>
      <c r="W36" s="47"/>
      <c r="X36" s="47"/>
      <c r="Y36" s="47"/>
      <c r="Z36" s="47"/>
      <c r="AA36" s="123">
        <v>61</v>
      </c>
      <c r="AB36" s="123"/>
      <c r="AC36" s="22">
        <v>50</v>
      </c>
      <c r="AD36" s="114" t="s">
        <v>57</v>
      </c>
      <c r="AE36" s="127"/>
      <c r="AF36" s="127"/>
      <c r="AG36" s="115"/>
      <c r="AH36" s="4"/>
      <c r="AI36" s="4"/>
    </row>
    <row r="37" spans="3:37">
      <c r="C37" s="123">
        <f>20+50</f>
        <v>70</v>
      </c>
      <c r="D37" s="123"/>
      <c r="E37" s="22">
        <v>50</v>
      </c>
      <c r="F37" s="114">
        <v>50</v>
      </c>
      <c r="G37" s="115"/>
      <c r="H37" s="116">
        <f>61+48</f>
        <v>109</v>
      </c>
      <c r="I37" s="118"/>
      <c r="J37" s="22">
        <v>48</v>
      </c>
      <c r="K37" s="116">
        <f>57+48</f>
        <v>105</v>
      </c>
      <c r="L37" s="118"/>
      <c r="M37" s="114">
        <v>57</v>
      </c>
      <c r="N37" s="115"/>
      <c r="W37" s="47"/>
      <c r="X37" s="47"/>
      <c r="Y37" s="47"/>
      <c r="Z37" s="47"/>
      <c r="AA37" s="113">
        <f>61</f>
        <v>61</v>
      </c>
      <c r="AB37" s="113"/>
      <c r="AC37" s="22">
        <v>50</v>
      </c>
      <c r="AD37" s="116">
        <f>57+50</f>
        <v>107</v>
      </c>
      <c r="AE37" s="117"/>
      <c r="AF37" s="117"/>
      <c r="AG37" s="118"/>
      <c r="AH37" s="4"/>
      <c r="AI37" s="4"/>
    </row>
    <row r="38" spans="3:37">
      <c r="J38" s="8"/>
      <c r="K38" s="4"/>
      <c r="L38" s="4"/>
      <c r="M38" s="8"/>
      <c r="N38" s="8"/>
      <c r="O38" s="4"/>
      <c r="P38" s="4"/>
      <c r="Q38" s="4"/>
      <c r="R38" s="4"/>
      <c r="S38" s="4"/>
      <c r="AH38" s="4"/>
      <c r="AI38" s="4"/>
    </row>
    <row r="39" spans="3:37">
      <c r="H39" s="119">
        <v>50</v>
      </c>
      <c r="I39" s="119"/>
      <c r="J39" s="119"/>
      <c r="K39" s="119"/>
      <c r="M39" s="119">
        <v>50</v>
      </c>
      <c r="N39" s="119"/>
      <c r="O39" s="119"/>
      <c r="P39" s="119"/>
      <c r="W39" s="26">
        <v>29</v>
      </c>
      <c r="X39" s="120">
        <v>58</v>
      </c>
      <c r="Y39" s="121"/>
      <c r="Z39" s="121"/>
      <c r="AA39" s="121"/>
      <c r="AB39" s="122"/>
      <c r="AC39" s="26">
        <v>29</v>
      </c>
      <c r="AH39" s="112">
        <v>50</v>
      </c>
      <c r="AI39" s="112"/>
      <c r="AJ39" s="112"/>
      <c r="AK39" s="112"/>
    </row>
  </sheetData>
  <mergeCells count="101">
    <mergeCell ref="T15:T16"/>
    <mergeCell ref="N13:N14"/>
    <mergeCell ref="K13:L16"/>
    <mergeCell ref="M17:N20"/>
    <mergeCell ref="R21:S24"/>
    <mergeCell ref="J17:J18"/>
    <mergeCell ref="K21:K22"/>
    <mergeCell ref="L23:L24"/>
    <mergeCell ref="J21:J22"/>
    <mergeCell ref="J23:J24"/>
    <mergeCell ref="R15:R16"/>
    <mergeCell ref="C1:G1"/>
    <mergeCell ref="H1:L1"/>
    <mergeCell ref="M1:P1"/>
    <mergeCell ref="Q1:T1"/>
    <mergeCell ref="AD1:AG1"/>
    <mergeCell ref="AF9:AG9"/>
    <mergeCell ref="AH1:AL1"/>
    <mergeCell ref="A4:A7"/>
    <mergeCell ref="E5:G5"/>
    <mergeCell ref="H5:I5"/>
    <mergeCell ref="X5:Z5"/>
    <mergeCell ref="AA5:AB5"/>
    <mergeCell ref="F6:G6"/>
    <mergeCell ref="H6:J6"/>
    <mergeCell ref="B2:B3"/>
    <mergeCell ref="U1:X1"/>
    <mergeCell ref="Y1:AC1"/>
    <mergeCell ref="AC6:AE6"/>
    <mergeCell ref="AH9:AJ9"/>
    <mergeCell ref="H10:J10"/>
    <mergeCell ref="K10:L10"/>
    <mergeCell ref="X10:Z10"/>
    <mergeCell ref="AA10:AC10"/>
    <mergeCell ref="AD10:AE10"/>
    <mergeCell ref="AF10:AH10"/>
    <mergeCell ref="B21:B24"/>
    <mergeCell ref="A12:A25"/>
    <mergeCell ref="B13:B16"/>
    <mergeCell ref="B17:B20"/>
    <mergeCell ref="C17:D20"/>
    <mergeCell ref="I19:I20"/>
    <mergeCell ref="I21:I22"/>
    <mergeCell ref="AA24:AB24"/>
    <mergeCell ref="A8:A11"/>
    <mergeCell ref="M9:N9"/>
    <mergeCell ref="R9:T9"/>
    <mergeCell ref="W9:Y9"/>
    <mergeCell ref="Z9:AB9"/>
    <mergeCell ref="AC9:AE9"/>
    <mergeCell ref="U13:U14"/>
    <mergeCell ref="T17:T18"/>
    <mergeCell ref="V19:V20"/>
    <mergeCell ref="A26:A31"/>
    <mergeCell ref="C27:G27"/>
    <mergeCell ref="H27:L27"/>
    <mergeCell ref="M27:P27"/>
    <mergeCell ref="C28:G28"/>
    <mergeCell ref="H28:K28"/>
    <mergeCell ref="L28:P28"/>
    <mergeCell ref="X29:AB29"/>
    <mergeCell ref="AC29:AG29"/>
    <mergeCell ref="AH29:AK29"/>
    <mergeCell ref="C33:D33"/>
    <mergeCell ref="E33:G33"/>
    <mergeCell ref="H33:J33"/>
    <mergeCell ref="L33:N33"/>
    <mergeCell ref="O33:P33"/>
    <mergeCell ref="R33:T33"/>
    <mergeCell ref="X33:Z33"/>
    <mergeCell ref="AA33:AB33"/>
    <mergeCell ref="AC33:AE33"/>
    <mergeCell ref="AF33:AH33"/>
    <mergeCell ref="AF34:AH34"/>
    <mergeCell ref="C36:D36"/>
    <mergeCell ref="F36:G36"/>
    <mergeCell ref="H36:I36"/>
    <mergeCell ref="K36:L36"/>
    <mergeCell ref="M36:N36"/>
    <mergeCell ref="AA36:AB36"/>
    <mergeCell ref="AD36:AG36"/>
    <mergeCell ref="C34:D34"/>
    <mergeCell ref="E34:G34"/>
    <mergeCell ref="H34:J34"/>
    <mergeCell ref="L34:N34"/>
    <mergeCell ref="O34:P34"/>
    <mergeCell ref="R34:T34"/>
    <mergeCell ref="X34:Z34"/>
    <mergeCell ref="AA34:AB34"/>
    <mergeCell ref="AC34:AE34"/>
    <mergeCell ref="AH39:AK39"/>
    <mergeCell ref="AA37:AB37"/>
    <mergeCell ref="M37:N37"/>
    <mergeCell ref="AD37:AG37"/>
    <mergeCell ref="H39:K39"/>
    <mergeCell ref="M39:P39"/>
    <mergeCell ref="X39:AB39"/>
    <mergeCell ref="C37:D37"/>
    <mergeCell ref="F37:G37"/>
    <mergeCell ref="H37:I37"/>
    <mergeCell ref="K37:L37"/>
  </mergeCells>
  <phoneticPr fontId="1" type="noConversion"/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D16" sqref="D16"/>
    </sheetView>
  </sheetViews>
  <sheetFormatPr defaultColWidth="10.9453125" defaultRowHeight="14.4"/>
  <cols>
    <col min="1" max="1" width="21.3125" customWidth="1"/>
    <col min="2" max="2" width="20.68359375" customWidth="1"/>
    <col min="3" max="3" width="18.68359375" customWidth="1"/>
    <col min="4" max="4" width="9" style="93" bestFit="1" customWidth="1"/>
    <col min="5" max="5" width="9.68359375" bestFit="1" customWidth="1"/>
    <col min="6" max="6" width="3" style="4" customWidth="1"/>
    <col min="7" max="7" width="15.15625" customWidth="1"/>
    <col min="8" max="8" width="26.68359375" customWidth="1"/>
    <col min="9" max="9" width="19.15625" customWidth="1"/>
    <col min="10" max="10" width="9" bestFit="1" customWidth="1"/>
    <col min="11" max="11" width="9.68359375" bestFit="1" customWidth="1"/>
    <col min="12" max="12" width="8.68359375" bestFit="1" customWidth="1"/>
  </cols>
  <sheetData>
    <row r="1" spans="1:12" ht="15.3" thickBot="1">
      <c r="A1" s="64"/>
      <c r="B1" s="65"/>
      <c r="C1" s="65"/>
      <c r="D1" s="91"/>
      <c r="E1" s="77" t="s">
        <v>175</v>
      </c>
      <c r="F1" s="47"/>
      <c r="G1" s="65"/>
      <c r="H1" s="65"/>
      <c r="I1" s="65"/>
      <c r="J1" s="1"/>
      <c r="K1" s="9" t="s">
        <v>175</v>
      </c>
    </row>
    <row r="2" spans="1:12" ht="35.049999999999997" customHeight="1" thickBot="1">
      <c r="A2" s="185" t="s">
        <v>176</v>
      </c>
      <c r="B2" s="186"/>
      <c r="C2" s="66" t="s">
        <v>177</v>
      </c>
      <c r="D2" s="92" t="s">
        <v>178</v>
      </c>
      <c r="E2" s="9" t="s">
        <v>179</v>
      </c>
      <c r="F2" s="47"/>
      <c r="G2" s="185" t="s">
        <v>176</v>
      </c>
      <c r="H2" s="186"/>
      <c r="I2" s="66" t="s">
        <v>177</v>
      </c>
      <c r="J2" s="9" t="s">
        <v>178</v>
      </c>
      <c r="K2" s="9" t="s">
        <v>179</v>
      </c>
    </row>
    <row r="3" spans="1:12" ht="16.2" thickTop="1" thickBot="1">
      <c r="A3" s="67" t="s">
        <v>180</v>
      </c>
      <c r="B3" s="68" t="s">
        <v>181</v>
      </c>
      <c r="C3" s="78" t="s">
        <v>182</v>
      </c>
      <c r="D3" s="88">
        <v>6</v>
      </c>
      <c r="E3" s="9" t="s">
        <v>183</v>
      </c>
      <c r="F3" s="47"/>
      <c r="G3" s="69" t="s">
        <v>184</v>
      </c>
      <c r="H3" s="68"/>
      <c r="I3" s="78" t="s">
        <v>182</v>
      </c>
      <c r="J3" s="89">
        <v>15</v>
      </c>
      <c r="K3" s="9" t="s">
        <v>183</v>
      </c>
      <c r="L3" t="s">
        <v>185</v>
      </c>
    </row>
    <row r="4" spans="1:12" ht="22.5" thickBot="1">
      <c r="A4" s="70"/>
      <c r="B4" s="71"/>
      <c r="C4" s="79" t="s">
        <v>186</v>
      </c>
      <c r="D4" s="89">
        <v>6</v>
      </c>
      <c r="E4" s="9" t="s">
        <v>183</v>
      </c>
      <c r="F4" s="47"/>
      <c r="G4" s="72"/>
      <c r="H4" s="71"/>
      <c r="I4" s="79" t="s">
        <v>187</v>
      </c>
      <c r="J4" s="88">
        <v>2</v>
      </c>
      <c r="K4" s="9" t="s">
        <v>188</v>
      </c>
    </row>
    <row r="5" spans="1:12" ht="22.5" thickBot="1">
      <c r="A5" s="70"/>
      <c r="B5" s="71"/>
      <c r="C5" s="79" t="s">
        <v>189</v>
      </c>
      <c r="D5" s="88">
        <v>6</v>
      </c>
      <c r="E5" s="9" t="s">
        <v>188</v>
      </c>
      <c r="F5" s="47"/>
      <c r="G5" s="72"/>
      <c r="H5" s="71"/>
      <c r="I5" s="79" t="s">
        <v>190</v>
      </c>
      <c r="J5" s="88">
        <v>4</v>
      </c>
      <c r="K5" s="9" t="s">
        <v>188</v>
      </c>
    </row>
    <row r="6" spans="1:12" ht="22.5" thickBot="1">
      <c r="A6" s="70"/>
      <c r="B6" s="71"/>
      <c r="C6" s="79" t="s">
        <v>191</v>
      </c>
      <c r="D6" s="88">
        <v>5</v>
      </c>
      <c r="E6" s="9" t="s">
        <v>183</v>
      </c>
      <c r="F6" s="47"/>
      <c r="G6" s="72"/>
      <c r="H6" s="71"/>
      <c r="I6" s="79" t="s">
        <v>192</v>
      </c>
      <c r="J6" s="94">
        <v>7</v>
      </c>
      <c r="K6" s="9" t="s">
        <v>183</v>
      </c>
      <c r="L6" t="s">
        <v>193</v>
      </c>
    </row>
    <row r="7" spans="1:12" ht="25" customHeight="1" thickBot="1">
      <c r="A7" s="70"/>
      <c r="B7" s="71"/>
      <c r="C7" s="79" t="s">
        <v>194</v>
      </c>
      <c r="D7" s="88">
        <v>4</v>
      </c>
      <c r="E7" s="9" t="s">
        <v>188</v>
      </c>
      <c r="F7" s="47"/>
      <c r="G7" s="72"/>
      <c r="H7" s="71"/>
      <c r="I7" s="79" t="s">
        <v>195</v>
      </c>
      <c r="J7" s="94">
        <v>4</v>
      </c>
      <c r="K7" s="9" t="s">
        <v>196</v>
      </c>
    </row>
    <row r="8" spans="1:12" ht="20.05" customHeight="1" thickBot="1">
      <c r="A8" s="70"/>
      <c r="B8" s="71"/>
      <c r="C8" s="79" t="s">
        <v>197</v>
      </c>
      <c r="D8" s="90">
        <v>4</v>
      </c>
      <c r="E8" s="9" t="s">
        <v>188</v>
      </c>
      <c r="F8" s="76"/>
      <c r="G8" s="72" t="s">
        <v>198</v>
      </c>
      <c r="H8" s="71"/>
      <c r="I8" s="79" t="s">
        <v>182</v>
      </c>
      <c r="J8" s="88">
        <v>4</v>
      </c>
      <c r="K8" s="9" t="s">
        <v>183</v>
      </c>
    </row>
    <row r="9" spans="1:12" ht="22.5" thickBot="1">
      <c r="A9" s="70"/>
      <c r="B9" s="71"/>
      <c r="C9" s="79" t="s">
        <v>199</v>
      </c>
      <c r="D9" s="89">
        <v>6</v>
      </c>
      <c r="E9" s="9" t="s">
        <v>183</v>
      </c>
      <c r="F9" s="47"/>
      <c r="G9" s="72"/>
      <c r="H9" s="71"/>
      <c r="I9" s="86" t="s">
        <v>200</v>
      </c>
      <c r="J9" s="95"/>
      <c r="K9" s="9"/>
    </row>
    <row r="10" spans="1:12" ht="23.05" customHeight="1" thickBot="1">
      <c r="A10" s="70"/>
      <c r="B10" s="71"/>
      <c r="C10" s="80" t="s">
        <v>201</v>
      </c>
      <c r="D10" s="89">
        <v>2</v>
      </c>
      <c r="E10" s="9" t="s">
        <v>183</v>
      </c>
      <c r="F10" s="47"/>
      <c r="G10" s="72"/>
      <c r="H10" s="71"/>
      <c r="I10" s="86" t="s">
        <v>194</v>
      </c>
      <c r="J10" s="88"/>
      <c r="K10" s="9"/>
    </row>
    <row r="11" spans="1:12" ht="22.5" thickBot="1">
      <c r="A11" s="70"/>
      <c r="B11" s="71"/>
      <c r="C11" s="79" t="s">
        <v>203</v>
      </c>
      <c r="D11" s="89">
        <v>2</v>
      </c>
      <c r="E11" s="9" t="s">
        <v>183</v>
      </c>
      <c r="F11" s="47"/>
      <c r="G11" s="72"/>
      <c r="H11" s="71"/>
      <c r="I11" s="86" t="s">
        <v>187</v>
      </c>
      <c r="J11" s="95"/>
      <c r="K11" s="9"/>
      <c r="L11">
        <v>1</v>
      </c>
    </row>
    <row r="12" spans="1:12" ht="22.5" thickBot="1">
      <c r="A12" s="70"/>
      <c r="B12" s="73" t="s">
        <v>204</v>
      </c>
      <c r="C12" s="79" t="s">
        <v>182</v>
      </c>
      <c r="D12" s="89">
        <v>4</v>
      </c>
      <c r="E12" s="9" t="s">
        <v>188</v>
      </c>
      <c r="F12" s="47"/>
      <c r="G12" s="72"/>
      <c r="H12" s="71"/>
      <c r="I12" s="79" t="s">
        <v>186</v>
      </c>
      <c r="J12" s="88">
        <v>1</v>
      </c>
      <c r="K12" s="9" t="s">
        <v>183</v>
      </c>
    </row>
    <row r="13" spans="1:12" ht="31.5" thickBot="1">
      <c r="A13" s="70"/>
      <c r="B13" s="71"/>
      <c r="C13" s="79" t="s">
        <v>205</v>
      </c>
      <c r="D13" s="89">
        <v>4</v>
      </c>
      <c r="E13" s="9" t="s">
        <v>188</v>
      </c>
      <c r="F13" s="47"/>
      <c r="G13" s="72"/>
      <c r="H13" s="71"/>
      <c r="I13" s="79" t="s">
        <v>223</v>
      </c>
      <c r="J13" s="88">
        <v>2</v>
      </c>
      <c r="K13" s="9"/>
    </row>
    <row r="14" spans="1:12" ht="22.5" thickBot="1">
      <c r="A14" s="70"/>
      <c r="B14" s="71"/>
      <c r="C14" s="81" t="s">
        <v>201</v>
      </c>
      <c r="D14" s="88"/>
      <c r="E14" s="9"/>
      <c r="F14" s="47"/>
      <c r="G14" s="72" t="s">
        <v>206</v>
      </c>
      <c r="H14" s="73"/>
      <c r="I14" s="79" t="s">
        <v>189</v>
      </c>
      <c r="J14" s="88">
        <v>6</v>
      </c>
      <c r="K14" s="9" t="s">
        <v>188</v>
      </c>
    </row>
    <row r="15" spans="1:12" ht="22.5" thickBot="1">
      <c r="A15" s="70"/>
      <c r="B15" s="71"/>
      <c r="C15" s="79" t="s">
        <v>189</v>
      </c>
      <c r="D15" s="88">
        <v>2</v>
      </c>
      <c r="E15" s="9" t="s">
        <v>188</v>
      </c>
      <c r="F15" s="47"/>
      <c r="G15" s="65"/>
      <c r="H15" s="65"/>
      <c r="I15" s="65"/>
      <c r="J15" s="95">
        <f>SUM(J3:J14)</f>
        <v>45</v>
      </c>
      <c r="K15" s="9"/>
    </row>
    <row r="16" spans="1:12" ht="30.3" thickBot="1">
      <c r="A16" s="74" t="s">
        <v>207</v>
      </c>
      <c r="B16" s="73" t="s">
        <v>208</v>
      </c>
      <c r="C16" s="79" t="s">
        <v>182</v>
      </c>
      <c r="D16" s="88">
        <v>4</v>
      </c>
      <c r="E16" s="9" t="s">
        <v>183</v>
      </c>
      <c r="F16" s="47"/>
      <c r="G16" s="65"/>
      <c r="H16" s="65"/>
      <c r="I16" s="65"/>
      <c r="J16" s="87"/>
      <c r="K16" s="1"/>
    </row>
    <row r="17" spans="1:11" ht="22.5" thickBot="1">
      <c r="A17" s="70"/>
      <c r="B17" s="71"/>
      <c r="C17" s="79" t="s">
        <v>186</v>
      </c>
      <c r="D17" s="88">
        <v>4</v>
      </c>
      <c r="E17" s="9" t="s">
        <v>183</v>
      </c>
      <c r="F17" s="47"/>
      <c r="G17" s="65"/>
      <c r="H17" s="65"/>
      <c r="I17" s="65"/>
      <c r="J17" s="1"/>
      <c r="K17" s="1"/>
    </row>
    <row r="18" spans="1:11" ht="15.9" thickBot="1">
      <c r="A18" s="74"/>
      <c r="B18" s="73"/>
      <c r="C18" s="79" t="s">
        <v>189</v>
      </c>
      <c r="D18" s="88">
        <v>4</v>
      </c>
      <c r="E18" s="9" t="s">
        <v>188</v>
      </c>
      <c r="F18" s="47"/>
      <c r="G18" s="65"/>
      <c r="H18" s="65"/>
      <c r="I18" s="65"/>
      <c r="J18" s="75"/>
      <c r="K18" s="1"/>
    </row>
    <row r="19" spans="1:11" ht="15.9" thickBot="1">
      <c r="A19" s="74"/>
      <c r="B19" s="73"/>
      <c r="C19" s="79" t="s">
        <v>205</v>
      </c>
      <c r="D19" s="89">
        <v>2</v>
      </c>
      <c r="E19" s="9" t="s">
        <v>188</v>
      </c>
      <c r="F19" s="47"/>
      <c r="G19" s="65"/>
      <c r="H19" s="65"/>
      <c r="I19" s="65"/>
      <c r="J19" s="75"/>
      <c r="K19" s="1"/>
    </row>
    <row r="20" spans="1:11" ht="15.9" thickBot="1">
      <c r="A20" s="70"/>
      <c r="B20" s="73" t="s">
        <v>209</v>
      </c>
      <c r="C20" s="79" t="s">
        <v>182</v>
      </c>
      <c r="D20" s="88">
        <v>3</v>
      </c>
      <c r="E20" s="9" t="s">
        <v>183</v>
      </c>
      <c r="F20" s="47"/>
      <c r="G20" s="65"/>
      <c r="H20" s="65"/>
      <c r="I20" s="65"/>
      <c r="J20" s="1"/>
      <c r="K20" s="1"/>
    </row>
    <row r="21" spans="1:11" ht="15.9" thickBot="1">
      <c r="A21" s="70"/>
      <c r="B21" s="73"/>
      <c r="C21" s="83" t="s">
        <v>191</v>
      </c>
      <c r="D21" s="88"/>
      <c r="E21" s="9"/>
      <c r="F21" s="47"/>
      <c r="G21" s="65"/>
      <c r="H21" s="65"/>
      <c r="I21" s="65"/>
      <c r="J21" s="75"/>
      <c r="K21" s="1"/>
    </row>
    <row r="22" spans="1:11" ht="15.9" thickBot="1">
      <c r="A22" s="70"/>
      <c r="B22" s="73"/>
      <c r="C22" s="79" t="s">
        <v>189</v>
      </c>
      <c r="D22" s="89">
        <v>2</v>
      </c>
      <c r="E22" s="9"/>
      <c r="F22" s="47"/>
      <c r="G22" s="65"/>
      <c r="H22" s="65"/>
      <c r="I22" s="65"/>
      <c r="J22" s="1"/>
      <c r="K22" s="1"/>
    </row>
    <row r="23" spans="1:11" ht="15.9" thickBot="1">
      <c r="A23" s="70"/>
      <c r="B23" s="73"/>
      <c r="C23" s="82" t="s">
        <v>210</v>
      </c>
      <c r="D23" s="88"/>
      <c r="E23" s="9"/>
      <c r="F23" s="47"/>
      <c r="G23" s="65"/>
      <c r="H23" s="65"/>
      <c r="I23" s="65"/>
      <c r="J23" s="1"/>
      <c r="K23" s="1"/>
    </row>
    <row r="24" spans="1:11" ht="15.9" thickBot="1">
      <c r="A24" s="74" t="s">
        <v>211</v>
      </c>
      <c r="B24" s="73" t="s">
        <v>212</v>
      </c>
      <c r="C24" s="79" t="s">
        <v>182</v>
      </c>
      <c r="D24" s="88">
        <v>8</v>
      </c>
      <c r="E24" s="9" t="s">
        <v>183</v>
      </c>
      <c r="F24" s="47"/>
      <c r="G24" s="65"/>
      <c r="H24" s="65"/>
      <c r="I24" s="65"/>
      <c r="J24" s="1"/>
      <c r="K24" s="1"/>
    </row>
    <row r="25" spans="1:11" ht="15.9" thickBot="1">
      <c r="A25" s="74"/>
      <c r="B25" s="73"/>
      <c r="C25" s="84" t="s">
        <v>205</v>
      </c>
      <c r="D25" s="88"/>
      <c r="E25" s="9"/>
      <c r="F25" s="47"/>
      <c r="G25" s="65"/>
      <c r="H25" s="65"/>
      <c r="I25" s="65"/>
      <c r="J25" s="1"/>
      <c r="K25" s="1"/>
    </row>
    <row r="26" spans="1:11" ht="15.9" thickBot="1">
      <c r="A26" s="74"/>
      <c r="B26" s="73"/>
      <c r="C26" s="79" t="s">
        <v>189</v>
      </c>
      <c r="D26" s="89">
        <v>4</v>
      </c>
      <c r="E26" s="9" t="s">
        <v>188</v>
      </c>
      <c r="F26" s="47"/>
      <c r="G26" s="65"/>
      <c r="H26" s="65"/>
      <c r="I26" s="65"/>
      <c r="J26" s="1"/>
      <c r="K26" s="1"/>
    </row>
    <row r="27" spans="1:11" ht="15.9" thickBot="1">
      <c r="A27" s="74"/>
      <c r="B27" s="73"/>
      <c r="C27" s="81" t="s">
        <v>201</v>
      </c>
      <c r="D27" s="88"/>
      <c r="E27" s="9"/>
      <c r="F27" s="47"/>
      <c r="G27" s="65"/>
      <c r="H27" s="65"/>
      <c r="I27" s="65"/>
      <c r="J27" s="1"/>
      <c r="K27" s="1"/>
    </row>
    <row r="28" spans="1:11" ht="15.9" thickBot="1">
      <c r="A28" s="70"/>
      <c r="B28" s="73" t="s">
        <v>213</v>
      </c>
      <c r="C28" s="84" t="s">
        <v>182</v>
      </c>
      <c r="D28" s="88"/>
      <c r="E28" s="9"/>
      <c r="F28" s="47"/>
      <c r="G28" s="65"/>
      <c r="H28" s="65"/>
      <c r="I28" s="65"/>
      <c r="J28" s="1"/>
      <c r="K28" s="1"/>
    </row>
    <row r="29" spans="1:11" ht="15.9" thickBot="1">
      <c r="A29" s="70"/>
      <c r="B29" s="73"/>
      <c r="C29" s="81" t="s">
        <v>201</v>
      </c>
      <c r="D29" s="88"/>
      <c r="E29" s="9"/>
      <c r="F29" s="47"/>
      <c r="G29" s="65"/>
      <c r="H29" s="65"/>
      <c r="I29" s="65"/>
      <c r="J29" s="1"/>
      <c r="K29" s="1"/>
    </row>
    <row r="30" spans="1:11" ht="15.9" thickBot="1">
      <c r="A30" s="74" t="s">
        <v>214</v>
      </c>
      <c r="B30" s="73" t="s">
        <v>215</v>
      </c>
      <c r="C30" s="79" t="s">
        <v>182</v>
      </c>
      <c r="D30" s="88">
        <v>5</v>
      </c>
      <c r="E30" s="9" t="s">
        <v>183</v>
      </c>
      <c r="F30" s="47"/>
      <c r="G30" s="65"/>
      <c r="H30" s="65"/>
      <c r="I30" s="65"/>
      <c r="J30" s="1"/>
      <c r="K30" s="1"/>
    </row>
    <row r="31" spans="1:11" ht="15.9" thickBot="1">
      <c r="A31" s="70"/>
      <c r="B31" s="73"/>
      <c r="C31" s="84" t="s">
        <v>205</v>
      </c>
      <c r="D31" s="88"/>
      <c r="E31" s="9"/>
      <c r="F31" s="47"/>
      <c r="G31" s="65"/>
      <c r="H31" s="65"/>
      <c r="I31" s="65"/>
      <c r="J31" s="1"/>
      <c r="K31" s="1"/>
    </row>
    <row r="32" spans="1:11" ht="22.5" thickBot="1">
      <c r="A32" s="70"/>
      <c r="B32" s="71"/>
      <c r="C32" s="79" t="s">
        <v>189</v>
      </c>
      <c r="D32" s="89">
        <v>4</v>
      </c>
      <c r="E32" s="9" t="s">
        <v>188</v>
      </c>
      <c r="F32" s="47"/>
      <c r="G32" s="65"/>
      <c r="H32" s="65" t="s">
        <v>188</v>
      </c>
      <c r="I32" s="96">
        <f>(D5+D7+D8+D12+D13+D15+D18+D19+D18+D26+D32+D36+J4+J5+J14+5+2)</f>
        <v>63</v>
      </c>
      <c r="J32" s="60" t="s">
        <v>224</v>
      </c>
      <c r="K32" s="1"/>
    </row>
    <row r="33" spans="1:11" ht="22.5" thickBot="1">
      <c r="A33" s="70"/>
      <c r="B33" s="71"/>
      <c r="C33" s="85" t="s">
        <v>192</v>
      </c>
      <c r="D33" s="88"/>
      <c r="E33" s="9"/>
      <c r="F33" s="47"/>
      <c r="G33" s="60"/>
      <c r="H33" s="65" t="s">
        <v>183</v>
      </c>
      <c r="I33" s="96">
        <f>(D3+D4+D6+D9+D10+D11+D16+D17+D20+D24+D30+D35+10+5+J12)</f>
        <v>71</v>
      </c>
      <c r="J33" s="1"/>
      <c r="K33" s="1"/>
    </row>
    <row r="34" spans="1:11" ht="22.5" thickBot="1">
      <c r="A34" s="70"/>
      <c r="B34" s="71"/>
      <c r="C34" s="82" t="s">
        <v>210</v>
      </c>
      <c r="D34" s="88"/>
      <c r="E34" s="9"/>
      <c r="F34" s="47"/>
      <c r="G34" s="65"/>
      <c r="H34" s="65"/>
      <c r="I34" s="65"/>
      <c r="J34" s="1"/>
      <c r="K34" s="1"/>
    </row>
    <row r="35" spans="1:11" ht="15.9" thickBot="1">
      <c r="A35" s="70"/>
      <c r="B35" s="73" t="s">
        <v>216</v>
      </c>
      <c r="C35" s="79" t="s">
        <v>182</v>
      </c>
      <c r="D35" s="89">
        <v>4</v>
      </c>
      <c r="E35" s="9" t="s">
        <v>183</v>
      </c>
      <c r="F35" s="47"/>
      <c r="G35" s="65"/>
      <c r="H35" s="65"/>
      <c r="I35" s="65"/>
      <c r="J35" s="1"/>
      <c r="K35" s="1"/>
    </row>
    <row r="36" spans="1:11" ht="15.9" thickBot="1">
      <c r="A36" s="70"/>
      <c r="B36" s="73"/>
      <c r="C36" s="79" t="s">
        <v>189</v>
      </c>
      <c r="D36" s="88">
        <v>2</v>
      </c>
      <c r="E36" s="9" t="s">
        <v>188</v>
      </c>
      <c r="F36" s="47"/>
      <c r="G36" s="65"/>
      <c r="H36" s="65"/>
      <c r="I36" s="65"/>
      <c r="J36" s="1"/>
      <c r="K36" s="1"/>
    </row>
    <row r="37" spans="1:11" ht="15.9" thickBot="1">
      <c r="A37" s="70" t="s">
        <v>217</v>
      </c>
      <c r="B37" s="73" t="s">
        <v>218</v>
      </c>
      <c r="C37" s="79" t="s">
        <v>219</v>
      </c>
      <c r="D37" s="88"/>
      <c r="E37" s="9"/>
      <c r="F37" s="47"/>
      <c r="G37" s="65"/>
      <c r="H37" s="65"/>
      <c r="I37" s="65"/>
      <c r="J37" s="1"/>
      <c r="K37" s="1"/>
    </row>
    <row r="38" spans="1:11" ht="15.9" thickBot="1">
      <c r="A38" s="70"/>
      <c r="B38" s="73"/>
      <c r="C38" s="79" t="s">
        <v>189</v>
      </c>
      <c r="D38" s="88"/>
      <c r="E38" s="9"/>
      <c r="F38" s="47"/>
      <c r="G38" s="65"/>
      <c r="H38" s="65"/>
      <c r="I38" s="65"/>
      <c r="J38" s="1"/>
      <c r="K38" s="1"/>
    </row>
    <row r="39" spans="1:11" ht="15.9" thickBot="1">
      <c r="A39" s="70"/>
      <c r="B39" s="73"/>
      <c r="C39" s="79" t="s">
        <v>197</v>
      </c>
      <c r="D39" s="88"/>
      <c r="E39" s="9"/>
      <c r="F39" s="47"/>
      <c r="G39" s="65"/>
      <c r="H39" s="65"/>
      <c r="I39" s="65"/>
      <c r="J39" s="1"/>
      <c r="K39" s="1"/>
    </row>
    <row r="40" spans="1:11" ht="15.9" thickBot="1">
      <c r="A40" s="70"/>
      <c r="B40" s="73"/>
      <c r="C40" s="79" t="s">
        <v>191</v>
      </c>
      <c r="D40" s="88"/>
      <c r="E40" s="9"/>
      <c r="F40" s="47"/>
      <c r="G40" s="65"/>
      <c r="H40" s="65"/>
      <c r="I40" s="65"/>
      <c r="J40" s="1"/>
      <c r="K40" s="1"/>
    </row>
    <row r="41" spans="1:11" ht="15.9" thickBot="1">
      <c r="A41" s="70"/>
      <c r="B41" s="73" t="s">
        <v>220</v>
      </c>
      <c r="C41" s="79" t="s">
        <v>221</v>
      </c>
      <c r="D41" s="88"/>
      <c r="E41" s="9"/>
      <c r="F41" s="47"/>
      <c r="G41" s="65"/>
      <c r="H41" s="65"/>
      <c r="I41" s="65"/>
      <c r="J41" s="1"/>
      <c r="K41" s="1"/>
    </row>
    <row r="42" spans="1:11" ht="15.9" thickBot="1">
      <c r="A42" s="70"/>
      <c r="B42" s="73"/>
      <c r="C42" s="79" t="s">
        <v>202</v>
      </c>
      <c r="D42" s="88"/>
      <c r="E42" s="9"/>
      <c r="F42" s="47"/>
      <c r="G42" s="65"/>
      <c r="H42" s="65"/>
      <c r="I42" s="65"/>
      <c r="J42" s="1"/>
      <c r="K42" s="1"/>
    </row>
    <row r="43" spans="1:11" ht="15.9" thickBot="1">
      <c r="A43" s="70"/>
      <c r="B43" s="73"/>
      <c r="C43" s="79" t="s">
        <v>189</v>
      </c>
      <c r="D43" s="88"/>
      <c r="E43" s="9"/>
      <c r="F43" s="47"/>
      <c r="G43" s="65"/>
      <c r="H43" s="65"/>
      <c r="I43" s="65"/>
      <c r="J43" s="1"/>
      <c r="K43" s="1"/>
    </row>
    <row r="44" spans="1:11" ht="31.5" thickBot="1">
      <c r="A44" s="70"/>
      <c r="B44" s="73"/>
      <c r="C44" s="82" t="s">
        <v>222</v>
      </c>
      <c r="D44" s="88"/>
      <c r="E44" s="9"/>
      <c r="F44" s="47"/>
      <c r="G44" s="65"/>
      <c r="H44" s="65"/>
      <c r="I44" s="65"/>
      <c r="J44" s="1"/>
      <c r="K44" s="1"/>
    </row>
    <row r="45" spans="1:11" ht="15.9" thickBot="1">
      <c r="A45" s="70"/>
      <c r="B45" s="73"/>
      <c r="C45" s="79"/>
      <c r="D45" s="88">
        <f>SUM(D3:D44)</f>
        <v>97</v>
      </c>
      <c r="E45" s="9"/>
      <c r="F45" s="47"/>
      <c r="G45" s="65"/>
      <c r="H45" s="65"/>
      <c r="I45" s="65"/>
      <c r="J45" s="1"/>
      <c r="K45" s="1"/>
    </row>
    <row r="46" spans="1:11">
      <c r="G46" s="65"/>
      <c r="H46" s="65"/>
      <c r="I46" s="65"/>
      <c r="J46" s="1"/>
      <c r="K46" s="1"/>
    </row>
  </sheetData>
  <autoFilter ref="A1:N45"/>
  <mergeCells count="2">
    <mergeCell ref="A2:B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" workbookViewId="0">
      <selection activeCell="G48" sqref="G48"/>
    </sheetView>
  </sheetViews>
  <sheetFormatPr defaultColWidth="10.9453125" defaultRowHeight="14.4"/>
  <cols>
    <col min="3" max="3" width="24" customWidth="1"/>
    <col min="4" max="4" width="9.47265625" bestFit="1" customWidth="1"/>
    <col min="5" max="5" width="9" bestFit="1" customWidth="1"/>
    <col min="6" max="6" width="10.3125" bestFit="1" customWidth="1"/>
    <col min="8" max="8" width="26.3125" customWidth="1"/>
    <col min="9" max="10" width="7.3125" customWidth="1"/>
  </cols>
  <sheetData>
    <row r="1" spans="1:11" ht="15.9" thickBot="1">
      <c r="A1" s="97"/>
      <c r="B1" s="98"/>
      <c r="C1" s="97"/>
      <c r="D1" s="187" t="s">
        <v>225</v>
      </c>
      <c r="E1" s="187"/>
      <c r="F1" s="98"/>
      <c r="I1" s="168" t="s">
        <v>226</v>
      </c>
      <c r="J1" s="168"/>
    </row>
    <row r="2" spans="1:11" ht="15.9" thickBot="1">
      <c r="A2" s="97"/>
      <c r="B2" s="98"/>
      <c r="C2" s="99" t="s">
        <v>227</v>
      </c>
      <c r="D2" s="1" t="s">
        <v>228</v>
      </c>
      <c r="E2" s="1" t="s">
        <v>178</v>
      </c>
      <c r="F2" s="98"/>
    </row>
    <row r="3" spans="1:11" ht="31.8" thickTop="1" thickBot="1">
      <c r="A3" s="100" t="s">
        <v>180</v>
      </c>
      <c r="B3" s="100" t="s">
        <v>181</v>
      </c>
      <c r="C3" s="101" t="s">
        <v>229</v>
      </c>
      <c r="D3" s="1"/>
      <c r="E3" s="1"/>
      <c r="F3" s="100" t="s">
        <v>184</v>
      </c>
      <c r="G3" s="100"/>
      <c r="H3" s="101" t="s">
        <v>230</v>
      </c>
    </row>
    <row r="4" spans="1:11" ht="15.9" thickBot="1">
      <c r="A4" s="102"/>
      <c r="B4" s="103"/>
      <c r="C4" s="104" t="s">
        <v>229</v>
      </c>
      <c r="D4" s="1"/>
      <c r="E4" s="1"/>
      <c r="F4" s="105"/>
      <c r="G4" s="106"/>
      <c r="H4" s="104" t="s">
        <v>231</v>
      </c>
    </row>
    <row r="5" spans="1:11" ht="15.9" thickBot="1">
      <c r="A5" s="102"/>
      <c r="B5" s="103"/>
      <c r="C5" s="104" t="s">
        <v>232</v>
      </c>
      <c r="D5" s="1"/>
      <c r="E5" s="1"/>
      <c r="F5" s="105"/>
      <c r="G5" s="106"/>
      <c r="H5" s="104" t="s">
        <v>233</v>
      </c>
    </row>
    <row r="6" spans="1:11" ht="15.9" thickBot="1">
      <c r="A6" s="102"/>
      <c r="B6" s="103"/>
      <c r="C6" s="104" t="s">
        <v>234</v>
      </c>
      <c r="D6" s="1"/>
      <c r="E6" s="1"/>
      <c r="F6" s="105"/>
      <c r="G6" s="106"/>
      <c r="H6" s="104" t="s">
        <v>98</v>
      </c>
    </row>
    <row r="7" spans="1:11" ht="15.9" thickBot="1">
      <c r="A7" s="102"/>
      <c r="B7" s="103"/>
      <c r="C7" s="104" t="s">
        <v>235</v>
      </c>
      <c r="D7" s="1"/>
      <c r="E7" s="1"/>
      <c r="F7" s="105"/>
      <c r="G7" s="106"/>
      <c r="H7" s="104" t="s">
        <v>236</v>
      </c>
      <c r="I7" s="1" t="s">
        <v>237</v>
      </c>
      <c r="J7">
        <v>2</v>
      </c>
    </row>
    <row r="8" spans="1:11" ht="15.9" thickBot="1">
      <c r="A8" s="102"/>
      <c r="B8" s="103"/>
      <c r="C8" s="104" t="s">
        <v>238</v>
      </c>
      <c r="D8" s="1"/>
      <c r="E8" s="1"/>
      <c r="F8" s="105"/>
      <c r="G8" s="106"/>
      <c r="H8" s="104" t="s">
        <v>239</v>
      </c>
      <c r="I8" s="1" t="s">
        <v>237</v>
      </c>
      <c r="J8">
        <v>1</v>
      </c>
    </row>
    <row r="9" spans="1:11" ht="15.9" thickBot="1">
      <c r="A9" s="102"/>
      <c r="B9" s="103"/>
      <c r="C9" s="104" t="s">
        <v>240</v>
      </c>
      <c r="D9" s="1"/>
      <c r="E9" s="1"/>
      <c r="F9" s="105"/>
      <c r="G9" s="106"/>
      <c r="H9" s="104" t="s">
        <v>241</v>
      </c>
      <c r="I9" s="1" t="s">
        <v>237</v>
      </c>
      <c r="J9">
        <v>2</v>
      </c>
    </row>
    <row r="10" spans="1:11" ht="30.3" thickBot="1">
      <c r="A10" s="102"/>
      <c r="B10" s="103"/>
      <c r="C10" s="104" t="s">
        <v>233</v>
      </c>
      <c r="D10" s="1"/>
      <c r="E10" s="1"/>
      <c r="F10" s="105" t="s">
        <v>242</v>
      </c>
      <c r="G10" s="106"/>
      <c r="H10" s="104" t="s">
        <v>229</v>
      </c>
      <c r="I10" s="1" t="s">
        <v>237</v>
      </c>
      <c r="J10">
        <v>2</v>
      </c>
      <c r="K10" s="107"/>
    </row>
    <row r="11" spans="1:11" ht="15.9" thickBot="1">
      <c r="A11" s="102"/>
      <c r="B11" s="103"/>
      <c r="C11" s="104" t="s">
        <v>243</v>
      </c>
      <c r="D11" s="1"/>
      <c r="E11" s="1"/>
      <c r="F11" s="105"/>
      <c r="G11" s="106"/>
      <c r="H11" s="104" t="s">
        <v>243</v>
      </c>
    </row>
    <row r="12" spans="1:11" ht="15.9" thickBot="1">
      <c r="A12" s="102"/>
      <c r="B12" s="103"/>
      <c r="C12" s="104" t="s">
        <v>98</v>
      </c>
      <c r="D12" s="1"/>
      <c r="E12" s="1"/>
      <c r="F12" s="105"/>
      <c r="G12" s="106"/>
      <c r="H12" s="104" t="s">
        <v>244</v>
      </c>
      <c r="K12" s="107"/>
    </row>
    <row r="13" spans="1:11" ht="15.9" thickBot="1">
      <c r="A13" s="102"/>
      <c r="B13" s="103"/>
      <c r="C13" s="104" t="s">
        <v>245</v>
      </c>
      <c r="D13" s="1"/>
      <c r="E13" s="1"/>
      <c r="F13" s="105"/>
      <c r="G13" s="106"/>
      <c r="H13" s="104" t="s">
        <v>233</v>
      </c>
    </row>
    <row r="14" spans="1:11" ht="15.9" thickBot="1">
      <c r="A14" s="102"/>
      <c r="B14" s="103"/>
      <c r="C14" s="104" t="s">
        <v>246</v>
      </c>
      <c r="D14" s="1"/>
      <c r="E14" s="1"/>
      <c r="F14" s="105"/>
      <c r="G14" s="106"/>
      <c r="H14" s="104" t="s">
        <v>247</v>
      </c>
      <c r="K14" s="107"/>
    </row>
    <row r="15" spans="1:11" ht="15.9" thickBot="1">
      <c r="A15" s="102"/>
      <c r="B15" s="103" t="s">
        <v>204</v>
      </c>
      <c r="C15" s="104" t="s">
        <v>229</v>
      </c>
      <c r="D15" s="1" t="s">
        <v>248</v>
      </c>
      <c r="E15" s="1">
        <v>5</v>
      </c>
      <c r="F15" s="98"/>
      <c r="J15">
        <f>SUM(J3:J14)</f>
        <v>7</v>
      </c>
    </row>
    <row r="16" spans="1:11" ht="15.9" thickBot="1">
      <c r="A16" s="102"/>
      <c r="B16" s="103"/>
      <c r="C16" s="104" t="s">
        <v>249</v>
      </c>
      <c r="D16" s="1"/>
      <c r="E16" s="1"/>
      <c r="F16" s="98"/>
      <c r="K16" s="107"/>
    </row>
    <row r="17" spans="1:11" ht="15.9" thickBot="1">
      <c r="A17" s="102"/>
      <c r="B17" s="103"/>
      <c r="C17" s="104" t="s">
        <v>98</v>
      </c>
      <c r="D17" s="1"/>
      <c r="E17" s="1"/>
      <c r="F17" s="98"/>
    </row>
    <row r="18" spans="1:11" ht="15.9" thickBot="1">
      <c r="A18" s="102"/>
      <c r="B18" s="103"/>
      <c r="C18" s="104" t="s">
        <v>250</v>
      </c>
      <c r="D18" s="1"/>
      <c r="E18" s="1"/>
      <c r="F18" s="98"/>
      <c r="K18" s="107"/>
    </row>
    <row r="19" spans="1:11" ht="15.9" thickBot="1">
      <c r="A19" s="102"/>
      <c r="B19" s="103"/>
      <c r="C19" s="104" t="s">
        <v>233</v>
      </c>
      <c r="D19" s="1"/>
      <c r="E19" s="1"/>
      <c r="F19" s="98"/>
    </row>
    <row r="20" spans="1:11" ht="15.9" thickBot="1">
      <c r="A20" s="102"/>
      <c r="B20" s="103"/>
      <c r="C20" s="104" t="s">
        <v>246</v>
      </c>
      <c r="D20" s="1"/>
      <c r="E20" s="1"/>
      <c r="F20" s="98"/>
      <c r="K20" s="107"/>
    </row>
    <row r="21" spans="1:11" ht="47.1" thickBot="1">
      <c r="A21" s="108" t="s">
        <v>207</v>
      </c>
      <c r="B21" s="108" t="s">
        <v>208</v>
      </c>
      <c r="C21" s="104" t="s">
        <v>229</v>
      </c>
      <c r="D21" s="1" t="s">
        <v>237</v>
      </c>
      <c r="E21" s="1">
        <v>8</v>
      </c>
      <c r="F21" s="98"/>
    </row>
    <row r="22" spans="1:11" ht="15.9" thickBot="1">
      <c r="A22" s="102"/>
      <c r="B22" s="103"/>
      <c r="C22" s="104" t="s">
        <v>251</v>
      </c>
      <c r="D22" s="1"/>
      <c r="E22" s="1"/>
      <c r="F22" s="98"/>
      <c r="K22" s="107"/>
    </row>
    <row r="23" spans="1:11" ht="15.9" thickBot="1">
      <c r="A23" s="102"/>
      <c r="B23" s="103"/>
      <c r="C23" s="109" t="s">
        <v>252</v>
      </c>
      <c r="D23" s="1"/>
      <c r="E23" s="1"/>
      <c r="F23" s="98"/>
      <c r="K23" s="107"/>
    </row>
    <row r="24" spans="1:11" ht="22" customHeight="1" thickBot="1">
      <c r="A24" s="108"/>
      <c r="B24" s="108"/>
      <c r="C24" s="104" t="s">
        <v>243</v>
      </c>
      <c r="D24" s="1"/>
      <c r="E24" s="1"/>
      <c r="F24" s="98"/>
    </row>
    <row r="25" spans="1:11" ht="15.9" thickBot="1">
      <c r="A25" s="102"/>
      <c r="B25" s="103"/>
      <c r="C25" s="104" t="s">
        <v>253</v>
      </c>
      <c r="D25" s="1"/>
      <c r="E25" s="1"/>
      <c r="F25" s="98"/>
      <c r="K25" s="107"/>
    </row>
    <row r="26" spans="1:11" ht="15.9" thickBot="1">
      <c r="A26" s="102"/>
      <c r="B26" s="103"/>
      <c r="C26" s="104" t="s">
        <v>233</v>
      </c>
      <c r="D26" s="1"/>
      <c r="E26" s="1"/>
      <c r="F26" s="98"/>
    </row>
    <row r="27" spans="1:11" ht="15.9" thickBot="1">
      <c r="A27" s="102"/>
      <c r="B27" s="103"/>
      <c r="C27" s="104" t="s">
        <v>249</v>
      </c>
      <c r="D27" s="1"/>
      <c r="E27" s="1"/>
      <c r="F27" s="98"/>
    </row>
    <row r="28" spans="1:11" ht="15.9" thickBot="1">
      <c r="A28" s="102"/>
      <c r="B28" s="103"/>
      <c r="C28" s="104" t="s">
        <v>98</v>
      </c>
      <c r="D28" s="1"/>
      <c r="E28" s="1"/>
      <c r="F28" s="98"/>
    </row>
    <row r="29" spans="1:11" ht="15.9" thickBot="1">
      <c r="A29" s="102"/>
      <c r="B29" s="103"/>
      <c r="C29" s="104" t="s">
        <v>246</v>
      </c>
      <c r="D29" s="1" t="s">
        <v>237</v>
      </c>
      <c r="E29" s="1">
        <v>4</v>
      </c>
      <c r="F29" s="98"/>
    </row>
    <row r="30" spans="1:11" ht="15.9" thickBot="1">
      <c r="A30" s="102"/>
      <c r="B30" s="103" t="s">
        <v>209</v>
      </c>
      <c r="C30" s="104" t="s">
        <v>229</v>
      </c>
      <c r="D30" s="1" t="s">
        <v>248</v>
      </c>
      <c r="E30" s="1">
        <v>4</v>
      </c>
      <c r="F30" s="98"/>
    </row>
    <row r="31" spans="1:11" ht="15.9" thickBot="1">
      <c r="A31" s="102"/>
      <c r="B31" s="103"/>
      <c r="C31" s="104" t="s">
        <v>243</v>
      </c>
      <c r="D31" s="1"/>
      <c r="E31" s="1"/>
      <c r="F31" s="98"/>
    </row>
    <row r="32" spans="1:11" ht="15.9" thickBot="1">
      <c r="A32" s="102"/>
      <c r="B32" s="103"/>
      <c r="C32" s="104" t="s">
        <v>254</v>
      </c>
      <c r="D32" s="1"/>
      <c r="E32" s="1"/>
      <c r="F32" s="98"/>
    </row>
    <row r="33" spans="1:6" ht="47.1" thickBot="1">
      <c r="A33" s="108" t="s">
        <v>211</v>
      </c>
      <c r="B33" s="108" t="s">
        <v>212</v>
      </c>
      <c r="C33" s="104" t="s">
        <v>229</v>
      </c>
      <c r="D33" s="1" t="s">
        <v>237</v>
      </c>
      <c r="E33" s="1">
        <v>2</v>
      </c>
      <c r="F33" s="98"/>
    </row>
    <row r="34" spans="1:6" ht="15.9" thickBot="1">
      <c r="A34" s="108"/>
      <c r="B34" s="108"/>
      <c r="C34" s="104" t="s">
        <v>254</v>
      </c>
      <c r="D34" s="1"/>
      <c r="E34" s="1"/>
      <c r="F34" s="98"/>
    </row>
    <row r="35" spans="1:6" ht="15.9" thickBot="1">
      <c r="A35" s="108"/>
      <c r="B35" s="108"/>
      <c r="C35" s="104" t="s">
        <v>249</v>
      </c>
      <c r="D35" s="1"/>
      <c r="E35" s="1"/>
      <c r="F35" s="98"/>
    </row>
    <row r="36" spans="1:6" ht="15.9" thickBot="1">
      <c r="A36" s="108"/>
      <c r="B36" s="108"/>
      <c r="C36" s="104" t="s">
        <v>98</v>
      </c>
      <c r="D36" s="1"/>
      <c r="E36" s="1"/>
      <c r="F36" s="98"/>
    </row>
    <row r="37" spans="1:6" ht="15.9" thickBot="1">
      <c r="A37" s="108"/>
      <c r="B37" s="108"/>
      <c r="C37" s="104" t="s">
        <v>233</v>
      </c>
      <c r="D37" s="1"/>
      <c r="E37" s="1"/>
      <c r="F37" s="98"/>
    </row>
    <row r="38" spans="1:6" ht="15.9" thickBot="1">
      <c r="A38" s="108"/>
      <c r="B38" s="108"/>
      <c r="C38" s="104" t="s">
        <v>246</v>
      </c>
      <c r="D38" s="1"/>
      <c r="E38" s="1"/>
      <c r="F38" s="98"/>
    </row>
    <row r="39" spans="1:6" ht="15.9" thickBot="1">
      <c r="A39" s="102"/>
      <c r="B39" s="103" t="s">
        <v>213</v>
      </c>
      <c r="C39" s="104" t="s">
        <v>255</v>
      </c>
      <c r="D39" s="1" t="s">
        <v>237</v>
      </c>
      <c r="E39" s="1">
        <v>2</v>
      </c>
      <c r="F39" s="98"/>
    </row>
    <row r="40" spans="1:6" ht="15.9" thickBot="1">
      <c r="A40" s="102"/>
      <c r="B40" s="103"/>
      <c r="C40" s="104" t="s">
        <v>233</v>
      </c>
      <c r="D40" s="1"/>
      <c r="E40" s="1"/>
      <c r="F40" s="98"/>
    </row>
    <row r="41" spans="1:6" ht="15.9" thickBot="1">
      <c r="A41" s="102"/>
      <c r="B41" s="103"/>
      <c r="C41" s="104" t="s">
        <v>256</v>
      </c>
      <c r="D41" s="1"/>
      <c r="E41" s="1"/>
      <c r="F41" s="98"/>
    </row>
    <row r="42" spans="1:6" ht="15.9" thickBot="1">
      <c r="A42" s="102"/>
      <c r="B42" s="103"/>
      <c r="C42" s="104" t="s">
        <v>254</v>
      </c>
      <c r="D42" s="1"/>
      <c r="E42" s="1"/>
      <c r="F42" s="98"/>
    </row>
    <row r="43" spans="1:6" ht="15.9" thickBot="1">
      <c r="A43" s="102"/>
      <c r="B43" s="103"/>
      <c r="C43" s="104" t="s">
        <v>246</v>
      </c>
      <c r="D43" s="1"/>
      <c r="E43" s="1"/>
      <c r="F43" s="98"/>
    </row>
    <row r="44" spans="1:6" ht="15.9" thickBot="1">
      <c r="A44" s="108" t="s">
        <v>214</v>
      </c>
      <c r="B44" s="108" t="s">
        <v>215</v>
      </c>
      <c r="C44" s="104" t="s">
        <v>229</v>
      </c>
      <c r="D44" s="1" t="s">
        <v>257</v>
      </c>
      <c r="E44" s="1">
        <v>2</v>
      </c>
      <c r="F44" s="98"/>
    </row>
    <row r="45" spans="1:6" ht="15.9" thickBot="1">
      <c r="A45" s="102"/>
      <c r="B45" s="103"/>
      <c r="C45" s="104" t="s">
        <v>236</v>
      </c>
      <c r="D45" s="1"/>
      <c r="E45" s="1"/>
      <c r="F45" s="98"/>
    </row>
    <row r="46" spans="1:6" ht="15.9" thickBot="1">
      <c r="A46" s="102"/>
      <c r="B46" s="103"/>
      <c r="C46" s="109" t="s">
        <v>258</v>
      </c>
      <c r="D46" s="1"/>
      <c r="E46" s="1"/>
      <c r="F46" s="98"/>
    </row>
    <row r="47" spans="1:6" ht="15.9" thickBot="1">
      <c r="A47" s="102"/>
      <c r="B47" s="103"/>
      <c r="C47" s="109" t="s">
        <v>98</v>
      </c>
      <c r="D47" s="1"/>
      <c r="E47" s="1"/>
      <c r="F47" s="98"/>
    </row>
    <row r="48" spans="1:6" ht="15.9" thickBot="1">
      <c r="A48" s="102"/>
      <c r="B48" s="103"/>
      <c r="C48" s="109" t="s">
        <v>249</v>
      </c>
      <c r="D48" s="1"/>
      <c r="E48" s="1"/>
      <c r="F48" s="98"/>
    </row>
    <row r="49" spans="1:6" ht="15.9" thickBot="1">
      <c r="A49" s="102"/>
      <c r="B49" s="103"/>
      <c r="C49" s="109" t="s">
        <v>233</v>
      </c>
      <c r="D49" s="1"/>
      <c r="E49" s="1"/>
      <c r="F49" s="98"/>
    </row>
    <row r="50" spans="1:6" ht="15.9" thickBot="1">
      <c r="A50" s="102"/>
      <c r="B50" s="103"/>
      <c r="C50" s="109" t="s">
        <v>246</v>
      </c>
      <c r="D50" s="1"/>
      <c r="E50" s="1"/>
      <c r="F50" s="98"/>
    </row>
    <row r="51" spans="1:6" ht="15.9" thickBot="1">
      <c r="A51" s="102"/>
      <c r="B51" s="103" t="s">
        <v>216</v>
      </c>
      <c r="C51" s="109" t="s">
        <v>229</v>
      </c>
      <c r="D51" s="1" t="s">
        <v>248</v>
      </c>
      <c r="E51" s="1">
        <v>2</v>
      </c>
      <c r="F51" s="98"/>
    </row>
    <row r="52" spans="1:6" ht="15.9" thickBot="1">
      <c r="A52" s="102"/>
      <c r="B52" s="103"/>
      <c r="C52" s="109" t="s">
        <v>233</v>
      </c>
      <c r="D52" s="1"/>
      <c r="E52" s="1"/>
      <c r="F52" s="98"/>
    </row>
    <row r="53" spans="1:6" ht="31.5" thickBot="1">
      <c r="A53" s="103" t="s">
        <v>217</v>
      </c>
      <c r="B53" s="103" t="s">
        <v>218</v>
      </c>
      <c r="C53" s="109" t="s">
        <v>255</v>
      </c>
      <c r="D53" s="1"/>
      <c r="E53" s="1"/>
      <c r="F53" s="98"/>
    </row>
    <row r="54" spans="1:6" ht="15.9" thickBot="1">
      <c r="A54" s="102"/>
      <c r="B54" s="103"/>
      <c r="C54" s="109" t="s">
        <v>234</v>
      </c>
      <c r="D54" s="1"/>
      <c r="E54" s="1"/>
      <c r="F54" s="98"/>
    </row>
    <row r="55" spans="1:6" ht="15.9" thickBot="1">
      <c r="A55" s="102"/>
      <c r="B55" s="103"/>
      <c r="C55" s="109" t="s">
        <v>259</v>
      </c>
      <c r="D55" s="1"/>
      <c r="E55" s="1"/>
      <c r="F55" s="98"/>
    </row>
    <row r="56" spans="1:6" ht="15.9" thickBot="1">
      <c r="A56" s="102"/>
      <c r="B56" s="103"/>
      <c r="C56" s="109" t="s">
        <v>249</v>
      </c>
      <c r="D56" s="1"/>
      <c r="E56" s="1"/>
      <c r="F56" s="98"/>
    </row>
    <row r="57" spans="1:6" ht="15.9" thickBot="1">
      <c r="A57" s="102"/>
      <c r="B57" s="103"/>
      <c r="C57" s="109" t="s">
        <v>233</v>
      </c>
      <c r="D57" s="1"/>
      <c r="E57" s="1"/>
      <c r="F57" s="98"/>
    </row>
    <row r="58" spans="1:6" ht="15.9" thickBot="1">
      <c r="A58" s="102"/>
      <c r="B58" s="103"/>
      <c r="C58" s="109" t="s">
        <v>98</v>
      </c>
      <c r="D58" s="1"/>
      <c r="E58" s="1"/>
      <c r="F58" s="98"/>
    </row>
    <row r="59" spans="1:6" ht="15.9" thickBot="1">
      <c r="A59" s="102"/>
      <c r="B59" s="103" t="s">
        <v>220</v>
      </c>
      <c r="C59" s="109" t="s">
        <v>229</v>
      </c>
      <c r="D59" s="1"/>
      <c r="E59" s="1"/>
      <c r="F59" s="98"/>
    </row>
    <row r="60" spans="1:6" ht="15.9" thickBot="1">
      <c r="A60" s="102"/>
      <c r="B60" s="103"/>
      <c r="C60" s="109" t="s">
        <v>233</v>
      </c>
      <c r="D60" s="1"/>
      <c r="E60" s="1"/>
      <c r="F60" s="98"/>
    </row>
    <row r="61" spans="1:6" ht="15.9" thickBot="1">
      <c r="A61" s="102"/>
      <c r="B61" s="103"/>
      <c r="C61" s="109" t="s">
        <v>250</v>
      </c>
      <c r="D61" s="1"/>
      <c r="E61" s="1"/>
      <c r="F61" s="98"/>
    </row>
    <row r="62" spans="1:6" ht="15.9" thickBot="1">
      <c r="A62" s="102"/>
      <c r="B62" s="103"/>
      <c r="C62" s="109" t="s">
        <v>246</v>
      </c>
      <c r="D62" s="1"/>
      <c r="E62" s="1"/>
      <c r="F62" s="98"/>
    </row>
    <row r="63" spans="1:6" ht="15.9" thickBot="1">
      <c r="A63" s="102"/>
      <c r="B63" s="103"/>
      <c r="C63" s="109"/>
      <c r="D63" s="1"/>
      <c r="E63" s="1"/>
      <c r="F63" s="98"/>
    </row>
    <row r="64" spans="1:6" ht="15.9" thickBot="1">
      <c r="A64" s="102"/>
      <c r="B64" s="103"/>
      <c r="C64" s="109"/>
      <c r="D64" s="1"/>
      <c r="E64" s="1"/>
      <c r="F64" s="98"/>
    </row>
    <row r="65" spans="1:6" ht="15.9" thickBot="1">
      <c r="A65" s="102"/>
      <c r="B65" s="103"/>
      <c r="C65" s="109"/>
      <c r="D65" s="1"/>
      <c r="E65" s="1"/>
      <c r="F65" s="98"/>
    </row>
    <row r="66" spans="1:6" ht="15.6">
      <c r="A66" s="97"/>
      <c r="B66" s="98"/>
      <c r="C66" s="97"/>
      <c r="D66" s="1"/>
      <c r="E66" s="1">
        <f>SUM(E3:E65)</f>
        <v>29</v>
      </c>
      <c r="F66" s="98"/>
    </row>
    <row r="67" spans="1:6" ht="15.6">
      <c r="A67" s="97"/>
      <c r="B67" s="98"/>
      <c r="C67" s="97"/>
      <c r="D67" s="1"/>
      <c r="E67" s="1"/>
      <c r="F67" s="98"/>
    </row>
    <row r="68" spans="1:6" ht="15.6">
      <c r="A68" s="97"/>
      <c r="B68" s="98"/>
      <c r="C68" s="97"/>
      <c r="D68" s="1"/>
      <c r="E68" s="1"/>
      <c r="F68" s="98"/>
    </row>
    <row r="69" spans="1:6" ht="15.6">
      <c r="A69" s="97"/>
      <c r="B69" s="98"/>
      <c r="C69" s="97"/>
      <c r="D69" s="1"/>
      <c r="E69" s="1"/>
      <c r="F69" s="98"/>
    </row>
    <row r="70" spans="1:6" ht="15.6">
      <c r="A70" s="97"/>
      <c r="B70" s="98"/>
      <c r="C70" s="97"/>
      <c r="D70" s="1"/>
      <c r="E70" s="1"/>
      <c r="F70" s="98"/>
    </row>
    <row r="71" spans="1:6" ht="15.6">
      <c r="A71" s="97"/>
      <c r="B71" s="98"/>
      <c r="C71" s="97"/>
      <c r="D71" s="1"/>
      <c r="E71" s="1"/>
      <c r="F71" s="98"/>
    </row>
  </sheetData>
  <mergeCells count="2">
    <mergeCell ref="D1:E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tirocinio ipotesi 7</vt:lpstr>
      <vt:lpstr>area medica</vt:lpstr>
      <vt:lpstr>area chirurgica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D'Ambrosio</dc:creator>
  <cp:lastModifiedBy>Utente Windows</cp:lastModifiedBy>
  <cp:lastPrinted>2020-09-08T07:13:55Z</cp:lastPrinted>
  <dcterms:created xsi:type="dcterms:W3CDTF">2020-07-16T16:50:00Z</dcterms:created>
  <dcterms:modified xsi:type="dcterms:W3CDTF">2020-09-08T07:14:11Z</dcterms:modified>
</cp:coreProperties>
</file>